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финансирован. " sheetId="9" r:id="rId1"/>
    <sheet name="сводные показатели" sheetId="8" r:id="rId2"/>
  </sheets>
  <calcPr calcId="125725"/>
</workbook>
</file>

<file path=xl/calcChain.xml><?xml version="1.0" encoding="utf-8"?>
<calcChain xmlns="http://schemas.openxmlformats.org/spreadsheetml/2006/main">
  <c r="D26" i="9"/>
  <c r="H27"/>
  <c r="G27"/>
  <c r="F27"/>
  <c r="E27"/>
  <c r="D27"/>
  <c r="H26"/>
  <c r="G26"/>
  <c r="F26"/>
  <c r="E26"/>
  <c r="H18"/>
  <c r="G18"/>
  <c r="F18"/>
  <c r="E18"/>
  <c r="D18"/>
  <c r="H12"/>
  <c r="G12"/>
  <c r="F12"/>
  <c r="E12"/>
  <c r="D12"/>
  <c r="H22" l="1"/>
  <c r="G22"/>
  <c r="F22"/>
  <c r="E22"/>
  <c r="D22"/>
  <c r="C21"/>
  <c r="H20"/>
  <c r="G20"/>
  <c r="F20"/>
  <c r="E20"/>
  <c r="D20"/>
  <c r="C19"/>
  <c r="C23"/>
  <c r="H25"/>
  <c r="G25"/>
  <c r="F25"/>
  <c r="E25"/>
  <c r="D25"/>
  <c r="C24"/>
  <c r="C17"/>
  <c r="C16"/>
  <c r="C14"/>
  <c r="C13"/>
  <c r="C11"/>
  <c r="H15"/>
  <c r="G15"/>
  <c r="F15"/>
  <c r="E15"/>
  <c r="D15"/>
  <c r="G28" l="1"/>
  <c r="F28"/>
  <c r="F29" s="1"/>
  <c r="E28"/>
  <c r="E29" s="1"/>
  <c r="D28"/>
  <c r="D29" s="1"/>
  <c r="H28"/>
  <c r="H29" s="1"/>
  <c r="C26"/>
  <c r="G29"/>
  <c r="C27"/>
  <c r="C25"/>
  <c r="C22"/>
  <c r="C20"/>
  <c r="C18"/>
  <c r="C15"/>
  <c r="C12"/>
  <c r="C28" l="1"/>
  <c r="C29"/>
</calcChain>
</file>

<file path=xl/sharedStrings.xml><?xml version="1.0" encoding="utf-8"?>
<sst xmlns="http://schemas.openxmlformats.org/spreadsheetml/2006/main" count="159" uniqueCount="123">
  <si>
    <t>Наименование подпрограммы</t>
  </si>
  <si>
    <t>Источник финансирования</t>
  </si>
  <si>
    <t>Бюджет Московской области</t>
  </si>
  <si>
    <t>Внебюджетные источники</t>
  </si>
  <si>
    <t>ИТОГО по программе</t>
  </si>
  <si>
    <t>2020   год</t>
  </si>
  <si>
    <t>2021   год</t>
  </si>
  <si>
    <t>2022   год</t>
  </si>
  <si>
    <t>Бюджет городского округа Ступино</t>
  </si>
  <si>
    <t>2023   год</t>
  </si>
  <si>
    <t>2024   год</t>
  </si>
  <si>
    <t xml:space="preserve">Объем финансовых ресурсов, необходимых для реализации муниципальной программы </t>
  </si>
  <si>
    <t>N п/п</t>
  </si>
  <si>
    <t>Количественные и/или качественные целевые показатели, характеризующие реализацию основных мероприятий</t>
  </si>
  <si>
    <t>Единица измерения</t>
  </si>
  <si>
    <t>Тип показателя</t>
  </si>
  <si>
    <t xml:space="preserve">Базовое значение показателя </t>
  </si>
  <si>
    <t>2020 год</t>
  </si>
  <si>
    <t>2021 год</t>
  </si>
  <si>
    <t>2022 год</t>
  </si>
  <si>
    <t>2023 год</t>
  </si>
  <si>
    <t>2024 год</t>
  </si>
  <si>
    <t>Увеличение доли населения, обеспеченного доброкачественной питьевой водой из централизованных источников водоснабжения</t>
  </si>
  <si>
    <t xml:space="preserve">% </t>
  </si>
  <si>
    <t>приоритетный целевой</t>
  </si>
  <si>
    <t>Количество созданных и восстановленных ВЗУ, ВНС и станций водоподготовки</t>
  </si>
  <si>
    <t>ед.</t>
  </si>
  <si>
    <t>Планируемые результаты реализации муниципальной программы</t>
  </si>
  <si>
    <t> ед.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</si>
  <si>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</t>
  </si>
  <si>
    <t>Количество созданных и восстановленных объектов коммунальной инфраструктуры (котельные, ЦТП, сети)</t>
  </si>
  <si>
    <t>ЖКХ меняется. Меняем ЖКХ. Качество и доступность услуг ЖКХ (в т.ч.техническое состояние объектов ЖКХ) учитывается наличие и исполнение инвестиционных программ, аварии, готовность к отопительному сезону</t>
  </si>
  <si>
    <t>балл</t>
  </si>
  <si>
    <t>Доля зданий, строений, сооружений органов местного самоуправления и муниципальных учреждений, оснащенных приборами учета потребляемых энергетических ресурсов</t>
  </si>
  <si>
    <t>%</t>
  </si>
  <si>
    <t>показатель муниципальной программы</t>
  </si>
  <si>
    <t xml:space="preserve">Основные мероприятия </t>
  </si>
  <si>
    <t>Планируемое значение показателя по годам реализации муниципальной программы</t>
  </si>
  <si>
    <t>дней</t>
  </si>
  <si>
    <t xml:space="preserve">Чистая вода. Обеспечение качественной водой каждой квартиры Подмосковья </t>
  </si>
  <si>
    <t>Увеличение доли сточных вод, очищенных до нормативных значений в общем объеме сточных вод, пропущенных через очистные сооружения</t>
  </si>
  <si>
    <t>процент</t>
  </si>
  <si>
    <t>Количество созданных и восстановленных объектов инженерной инфраструктуры на территории военных городков</t>
  </si>
  <si>
    <t>ЖКХ без долгов. Снижение задолженности за потребленные топливно-энергетические ресурсы</t>
  </si>
  <si>
    <t>Общий объем финансовых ресурсов,          тыс. руб.</t>
  </si>
  <si>
    <t>в том числе по годам реализации мцуниципальной программы, тыс. руб.</t>
  </si>
  <si>
    <t>«Развитие инженерной инфраструктуры и энергоэффективности»</t>
  </si>
  <si>
    <t>и энергоэфективности»</t>
  </si>
  <si>
    <t xml:space="preserve">Приложение №1                                                                      к муниципальной программе «Развитие инженерной инфраструктуры </t>
  </si>
  <si>
    <t> куб.км/год</t>
  </si>
  <si>
    <r>
      <t>Количество построенных, реконструированных, отремонтированных коллекторов (участков), канализационных станций</t>
    </r>
    <r>
      <rPr>
        <sz val="10"/>
        <color rgb="FFFF0000"/>
        <rFont val="Arial"/>
        <family val="2"/>
        <charset val="204"/>
      </rPr>
      <t xml:space="preserve"> </t>
    </r>
  </si>
  <si>
    <t>Снижение дебиторской задолженности населения перед организациями ТЭК</t>
  </si>
  <si>
    <t>Доля актуальных схем теплоснабжения, водоснабжения и водоотведения, программ комплексного развития систем коммунальной инфраструктуры</t>
  </si>
  <si>
    <t>Доля многоквартирных домов с присвоенными классами энергоэффективности</t>
  </si>
  <si>
    <t xml:space="preserve">Основное мероприятие 3  Повышение энергетической эффективности многоквартирных домов </t>
  </si>
  <si>
    <t>-</t>
  </si>
  <si>
    <t xml:space="preserve">Бережливый учет - Оснащенность многоквартирных домов приборами учета </t>
  </si>
  <si>
    <t> единица</t>
  </si>
  <si>
    <t> единиц</t>
  </si>
  <si>
    <t>Количество возбужденных административных дел</t>
  </si>
  <si>
    <t>городского округа Ступино Московской области</t>
  </si>
  <si>
    <t>Подпрограмма I «Чистая вода»</t>
  </si>
  <si>
    <t>Подпрограмма II «Системы водоотведения»</t>
  </si>
  <si>
    <t>Подпрограмма III «Создание условий для обеспечения качественными жилищно-коммунальными услугами»</t>
  </si>
  <si>
    <t>Подпрограмма IV «Энергосбережение и повышение энергетической эффективности»</t>
  </si>
  <si>
    <t>Подпрограмма VI «Развитие газификации»</t>
  </si>
  <si>
    <t>Подпрограмма VIII «Обеспечивающая подпрограмма»</t>
  </si>
  <si>
    <t>Всего по Подпрограмме I</t>
  </si>
  <si>
    <t>Всего по Подпрограмме II</t>
  </si>
  <si>
    <t>Всего по Подпрограмме III</t>
  </si>
  <si>
    <t>Всего по Подпрограмме IV</t>
  </si>
  <si>
    <t>Всего по Подпрограмме VI</t>
  </si>
  <si>
    <t>Всего по Подпрограмме VIII</t>
  </si>
  <si>
    <t>Всего по программе</t>
  </si>
  <si>
    <t xml:space="preserve">                   к муниципальной программе «Развитие инженерной</t>
  </si>
  <si>
    <t xml:space="preserve">                   Приложение № 2</t>
  </si>
  <si>
    <t xml:space="preserve">                   инфраструктуры и энергоэффективности»</t>
  </si>
  <si>
    <t>Доля зданий, строений, сооружений муниципальной собственности, соответствующих нормальному уровню энергетической эффективности и выше (А, B, C, D)</t>
  </si>
  <si>
    <t xml:space="preserve">Подпрограмма I «Чистая вода» </t>
  </si>
  <si>
    <t>1.1.</t>
  </si>
  <si>
    <t xml:space="preserve">Подпрограмма II «Системы водоотведения» </t>
  </si>
  <si>
    <t>Указ Президента Российской Федерации от 07.05.2018 №204</t>
  </si>
  <si>
    <t>Обращение Губернатора Московской области</t>
  </si>
  <si>
    <t xml:space="preserve">Основное мероприятие 02 1.Строительство, реконструкция, капитальный ремонт, приобретение, монтаж и ввод в эксплуатацию объектов водоснабжения на территории городского округа Ступино Московской области      </t>
  </si>
  <si>
    <t>2.1.</t>
  </si>
  <si>
    <t>Количество созданных и восстановленных объектов очистки сточных вод суммарной производительностью</t>
  </si>
  <si>
    <t> ед./тыс.куб.м/сутки</t>
  </si>
  <si>
    <t>1/0,1</t>
  </si>
  <si>
    <t>1/0,4</t>
  </si>
  <si>
    <t xml:space="preserve">Основное мероприятие 01 Строительство, реконструкция (модернизация), капитальный ремонт, приобретение, монтаж,  ввод в эксплуатацию объектов  очистки сточных вод на территории городского округа Ступино Московской области      </t>
  </si>
  <si>
    <t>1.2.</t>
  </si>
  <si>
    <t>1.3.</t>
  </si>
  <si>
    <t>2.2.</t>
  </si>
  <si>
    <t>Отраслевой</t>
  </si>
  <si>
    <t>2.3.</t>
  </si>
  <si>
    <t>2.4.</t>
  </si>
  <si>
    <t>Основное мероприятие 02 Строительство, (реконструкция), капитальный ремонт, канализационных коллекторов (участков) и канализационных насосных станций на территории городского округа Ступино Московской области</t>
  </si>
  <si>
    <t xml:space="preserve">Снижение объема отводимых в реку Волгу загрязненных сточных вод </t>
  </si>
  <si>
    <t xml:space="preserve">Подпрограмма III «Создание условий для обеспечения качественными жилищно-коммунальными услугами»  </t>
  </si>
  <si>
    <t>Основное мероприятие 02 Строительство, реконструкция, капитальный  ремонт, приобретение, монтаж и ввод в эксплуатацию объектов коммунальной инфраструктуры на территории городского округу Ступино Московской области</t>
  </si>
  <si>
    <t>3.1.</t>
  </si>
  <si>
    <t>3.2.</t>
  </si>
  <si>
    <t>3.3.</t>
  </si>
  <si>
    <t>3.4.</t>
  </si>
  <si>
    <t>3.5.</t>
  </si>
  <si>
    <t>3.6.</t>
  </si>
  <si>
    <t>Показатель муниципальной программы</t>
  </si>
  <si>
    <t>Основное мероприятие 05 Мониторинг разработки и утверждение схем водоснабжения и водоотведения, теплоснабжения, а также программ комплексного развития систем коммунальной инфраструктуры городского округа Ступино Московской области</t>
  </si>
  <si>
    <t>3.7.</t>
  </si>
  <si>
    <t xml:space="preserve">   Основное мероприятие 1 Повышение энергетической эффективности муниципальных учреждений Московской области</t>
  </si>
  <si>
    <t xml:space="preserve">Подпрограмма IV « Энергосбережение и повышение энергетической эффективности» </t>
  </si>
  <si>
    <t>4.1.</t>
  </si>
  <si>
    <t>4.2.</t>
  </si>
  <si>
    <t>4.3.</t>
  </si>
  <si>
    <t xml:space="preserve">Подпрограмма VI   «Развитие газификции»  </t>
  </si>
  <si>
    <t>Основное мероприятие 1 Строительство газопроводов в населенных пунктах</t>
  </si>
  <si>
    <t>Количество построенных газопроводов</t>
  </si>
  <si>
    <t>5.1.</t>
  </si>
  <si>
    <t>6.1.</t>
  </si>
  <si>
    <t>Основное мероприятие 1            Создание условий для реализации полномочий органов местного самоуправления</t>
  </si>
  <si>
    <t xml:space="preserve">Подпрограмма VIII «Обеспечивающая подпрограмма» </t>
  </si>
  <si>
    <t>2/0,15</t>
  </si>
  <si>
    <t>2/1,1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</si>
</sst>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9"/>
      <color indexed="8"/>
      <name val="Arial"/>
      <family val="2"/>
      <charset val="204"/>
    </font>
    <font>
      <sz val="9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164" fontId="0" fillId="0" borderId="0" xfId="0" applyNumberFormat="1"/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/>
    </xf>
    <xf numFmtId="0" fontId="6" fillId="0" borderId="7" xfId="0" applyFont="1" applyFill="1" applyBorder="1" applyAlignment="1">
      <alignment vertical="top" wrapText="1"/>
    </xf>
    <xf numFmtId="0" fontId="9" fillId="0" borderId="4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/>
    </xf>
    <xf numFmtId="0" fontId="9" fillId="0" borderId="8" xfId="0" applyFont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center" vertical="top"/>
    </xf>
    <xf numFmtId="0" fontId="0" fillId="0" borderId="0" xfId="0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" fontId="14" fillId="0" borderId="1" xfId="0" applyNumberFormat="1" applyFont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/>
    </xf>
    <xf numFmtId="0" fontId="10" fillId="0" borderId="12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right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6" fillId="0" borderId="10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7" fillId="0" borderId="10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19" workbookViewId="0">
      <selection activeCell="E25" sqref="E25"/>
    </sheetView>
  </sheetViews>
  <sheetFormatPr defaultRowHeight="15"/>
  <cols>
    <col min="1" max="1" width="23.140625" customWidth="1"/>
    <col min="2" max="2" width="23.85546875" customWidth="1"/>
    <col min="3" max="3" width="17.42578125" customWidth="1"/>
    <col min="4" max="4" width="13.140625" customWidth="1"/>
    <col min="5" max="5" width="13.42578125" customWidth="1"/>
    <col min="6" max="6" width="13.28515625" customWidth="1"/>
    <col min="7" max="7" width="12.42578125" customWidth="1"/>
    <col min="8" max="8" width="13.140625" customWidth="1"/>
    <col min="9" max="9" width="13.5703125" customWidth="1"/>
  </cols>
  <sheetData>
    <row r="1" spans="1:8" ht="15.75">
      <c r="D1" s="62" t="s">
        <v>75</v>
      </c>
      <c r="E1" s="63"/>
      <c r="F1" s="63"/>
      <c r="G1" s="63"/>
      <c r="H1" s="63"/>
    </row>
    <row r="2" spans="1:8" ht="15.75">
      <c r="D2" s="62" t="s">
        <v>74</v>
      </c>
      <c r="E2" s="63"/>
      <c r="F2" s="63"/>
      <c r="G2" s="63"/>
      <c r="H2" s="63"/>
    </row>
    <row r="3" spans="1:8" ht="15.75">
      <c r="D3" s="62" t="s">
        <v>76</v>
      </c>
      <c r="E3" s="63"/>
      <c r="F3" s="63"/>
      <c r="G3" s="63"/>
      <c r="H3" s="63"/>
    </row>
    <row r="4" spans="1:8" ht="12" customHeight="1">
      <c r="D4" s="65"/>
      <c r="E4" s="65"/>
      <c r="F4" s="65"/>
      <c r="G4" s="65"/>
      <c r="H4" s="66"/>
    </row>
    <row r="5" spans="1:8" ht="15.75">
      <c r="A5" s="67" t="s">
        <v>11</v>
      </c>
      <c r="B5" s="67"/>
      <c r="C5" s="67"/>
      <c r="D5" s="67"/>
      <c r="E5" s="67"/>
      <c r="F5" s="67"/>
      <c r="G5" s="68"/>
      <c r="H5" s="68"/>
    </row>
    <row r="6" spans="1:8" ht="15.75">
      <c r="A6" s="67" t="s">
        <v>60</v>
      </c>
      <c r="B6" s="68"/>
      <c r="C6" s="68"/>
      <c r="D6" s="68"/>
      <c r="E6" s="68"/>
      <c r="F6" s="68"/>
      <c r="G6" s="68"/>
      <c r="H6" s="68"/>
    </row>
    <row r="7" spans="1:8" ht="15.75">
      <c r="A7" s="67" t="s">
        <v>46</v>
      </c>
      <c r="B7" s="68"/>
      <c r="C7" s="68"/>
      <c r="D7" s="68"/>
      <c r="E7" s="68"/>
      <c r="F7" s="68"/>
      <c r="G7" s="68"/>
      <c r="H7" s="68"/>
    </row>
    <row r="8" spans="1:8" ht="18" customHeight="1"/>
    <row r="9" spans="1:8" ht="42" customHeight="1">
      <c r="A9" s="64" t="s">
        <v>0</v>
      </c>
      <c r="B9" s="64" t="s">
        <v>1</v>
      </c>
      <c r="C9" s="64" t="s">
        <v>44</v>
      </c>
      <c r="D9" s="64" t="s">
        <v>45</v>
      </c>
      <c r="E9" s="64"/>
      <c r="F9" s="64"/>
      <c r="G9" s="64"/>
      <c r="H9" s="64"/>
    </row>
    <row r="10" spans="1:8" ht="37.5" customHeight="1">
      <c r="A10" s="64"/>
      <c r="B10" s="64"/>
      <c r="C10" s="69"/>
      <c r="D10" s="26" t="s">
        <v>5</v>
      </c>
      <c r="E10" s="26" t="s">
        <v>6</v>
      </c>
      <c r="F10" s="26" t="s">
        <v>7</v>
      </c>
      <c r="G10" s="26" t="s">
        <v>9</v>
      </c>
      <c r="H10" s="26" t="s">
        <v>10</v>
      </c>
    </row>
    <row r="11" spans="1:8" ht="36.75" customHeight="1">
      <c r="A11" s="59" t="s">
        <v>61</v>
      </c>
      <c r="B11" s="4" t="s">
        <v>3</v>
      </c>
      <c r="C11" s="3">
        <f t="shared" ref="C11:C29" si="0">D11+E11+F11+G11+H11</f>
        <v>29700</v>
      </c>
      <c r="D11" s="3">
        <v>13800</v>
      </c>
      <c r="E11" s="3">
        <v>1800</v>
      </c>
      <c r="F11" s="3">
        <v>1000</v>
      </c>
      <c r="G11" s="44">
        <v>12600</v>
      </c>
      <c r="H11" s="44">
        <v>500</v>
      </c>
    </row>
    <row r="12" spans="1:8" ht="31.5" customHeight="1">
      <c r="A12" s="72" t="s">
        <v>67</v>
      </c>
      <c r="B12" s="73"/>
      <c r="C12" s="3">
        <f t="shared" si="0"/>
        <v>29700</v>
      </c>
      <c r="D12" s="3">
        <f>D11</f>
        <v>13800</v>
      </c>
      <c r="E12" s="3">
        <f t="shared" ref="E12:H12" si="1">E11</f>
        <v>1800</v>
      </c>
      <c r="F12" s="3">
        <f t="shared" si="1"/>
        <v>1000</v>
      </c>
      <c r="G12" s="3">
        <f t="shared" si="1"/>
        <v>12600</v>
      </c>
      <c r="H12" s="3">
        <f t="shared" si="1"/>
        <v>500</v>
      </c>
    </row>
    <row r="13" spans="1:8" ht="36" customHeight="1">
      <c r="A13" s="72" t="s">
        <v>62</v>
      </c>
      <c r="B13" s="4" t="s">
        <v>8</v>
      </c>
      <c r="C13" s="3">
        <f t="shared" si="0"/>
        <v>137500</v>
      </c>
      <c r="D13" s="3">
        <v>0</v>
      </c>
      <c r="E13" s="3">
        <v>0</v>
      </c>
      <c r="F13" s="3">
        <v>0</v>
      </c>
      <c r="G13" s="44">
        <v>48500</v>
      </c>
      <c r="H13" s="44">
        <v>89000</v>
      </c>
    </row>
    <row r="14" spans="1:8" ht="33.75" customHeight="1">
      <c r="A14" s="72"/>
      <c r="B14" s="4" t="s">
        <v>3</v>
      </c>
      <c r="C14" s="3">
        <f t="shared" si="0"/>
        <v>400735</v>
      </c>
      <c r="D14" s="3">
        <v>45380</v>
      </c>
      <c r="E14" s="3">
        <v>82440</v>
      </c>
      <c r="F14" s="3">
        <v>125500</v>
      </c>
      <c r="G14" s="44">
        <v>71815</v>
      </c>
      <c r="H14" s="44">
        <v>75600</v>
      </c>
    </row>
    <row r="15" spans="1:8" ht="30" customHeight="1">
      <c r="A15" s="72" t="s">
        <v>68</v>
      </c>
      <c r="B15" s="74"/>
      <c r="C15" s="3">
        <f t="shared" si="0"/>
        <v>538235</v>
      </c>
      <c r="D15" s="3">
        <f t="shared" ref="D15:H15" si="2">D13+D14</f>
        <v>45380</v>
      </c>
      <c r="E15" s="3">
        <f t="shared" si="2"/>
        <v>82440</v>
      </c>
      <c r="F15" s="3">
        <f t="shared" si="2"/>
        <v>125500</v>
      </c>
      <c r="G15" s="3">
        <f t="shared" si="2"/>
        <v>120315</v>
      </c>
      <c r="H15" s="3">
        <f t="shared" si="2"/>
        <v>164600</v>
      </c>
    </row>
    <row r="16" spans="1:8" ht="60" customHeight="1">
      <c r="A16" s="60" t="s">
        <v>63</v>
      </c>
      <c r="B16" s="4" t="s">
        <v>8</v>
      </c>
      <c r="C16" s="3">
        <f>D16+E16+F16+G16+H16</f>
        <v>880457.89999999991</v>
      </c>
      <c r="D16" s="3">
        <v>88212.800000000003</v>
      </c>
      <c r="E16" s="3">
        <v>0</v>
      </c>
      <c r="F16" s="3">
        <v>0</v>
      </c>
      <c r="G16" s="44">
        <v>393885.1</v>
      </c>
      <c r="H16" s="44">
        <v>398360</v>
      </c>
    </row>
    <row r="17" spans="1:8" ht="52.5" customHeight="1">
      <c r="A17" s="61"/>
      <c r="B17" s="4" t="s">
        <v>3</v>
      </c>
      <c r="C17" s="3">
        <f t="shared" si="0"/>
        <v>667196.69999999995</v>
      </c>
      <c r="D17" s="3">
        <v>407771.7</v>
      </c>
      <c r="E17" s="3">
        <v>54755</v>
      </c>
      <c r="F17" s="3">
        <v>88825</v>
      </c>
      <c r="G17" s="3">
        <v>57745</v>
      </c>
      <c r="H17" s="3">
        <v>58100</v>
      </c>
    </row>
    <row r="18" spans="1:8" ht="31.5" customHeight="1">
      <c r="A18" s="72" t="s">
        <v>69</v>
      </c>
      <c r="B18" s="73"/>
      <c r="C18" s="3">
        <f t="shared" si="0"/>
        <v>1547654.6</v>
      </c>
      <c r="D18" s="3">
        <f>D16+D17</f>
        <v>495984.5</v>
      </c>
      <c r="E18" s="3">
        <f t="shared" ref="E18:H18" si="3">E16+E17</f>
        <v>54755</v>
      </c>
      <c r="F18" s="3">
        <f t="shared" si="3"/>
        <v>88825</v>
      </c>
      <c r="G18" s="3">
        <f t="shared" si="3"/>
        <v>451630.1</v>
      </c>
      <c r="H18" s="3">
        <f t="shared" si="3"/>
        <v>456460</v>
      </c>
    </row>
    <row r="19" spans="1:8" ht="81.75" customHeight="1">
      <c r="A19" s="30" t="s">
        <v>64</v>
      </c>
      <c r="B19" s="4" t="s">
        <v>3</v>
      </c>
      <c r="C19" s="3">
        <f t="shared" ref="C19" si="4">D19+E19+F19+G19+H19</f>
        <v>2700</v>
      </c>
      <c r="D19" s="2">
        <v>600</v>
      </c>
      <c r="E19" s="2">
        <v>500</v>
      </c>
      <c r="F19" s="2">
        <v>600</v>
      </c>
      <c r="G19" s="45">
        <v>500</v>
      </c>
      <c r="H19" s="45">
        <v>500</v>
      </c>
    </row>
    <row r="20" spans="1:8" ht="31.5" customHeight="1">
      <c r="A20" s="72" t="s">
        <v>70</v>
      </c>
      <c r="B20" s="74"/>
      <c r="C20" s="3">
        <f t="shared" si="0"/>
        <v>2700</v>
      </c>
      <c r="D20" s="3">
        <f>D19</f>
        <v>600</v>
      </c>
      <c r="E20" s="3">
        <f t="shared" ref="E20:H20" si="5">E19</f>
        <v>500</v>
      </c>
      <c r="F20" s="3">
        <f t="shared" si="5"/>
        <v>600</v>
      </c>
      <c r="G20" s="3">
        <f t="shared" si="5"/>
        <v>500</v>
      </c>
      <c r="H20" s="3">
        <f t="shared" si="5"/>
        <v>500</v>
      </c>
    </row>
    <row r="21" spans="1:8" ht="54" customHeight="1">
      <c r="A21" s="30" t="s">
        <v>65</v>
      </c>
      <c r="B21" s="4" t="s">
        <v>3</v>
      </c>
      <c r="C21" s="3">
        <f t="shared" ref="C21" si="6">D21+E21+F21+G21+H21</f>
        <v>62355</v>
      </c>
      <c r="D21" s="2">
        <v>62355</v>
      </c>
      <c r="E21" s="2">
        <v>0</v>
      </c>
      <c r="F21" s="2">
        <v>0</v>
      </c>
      <c r="G21" s="45">
        <v>0</v>
      </c>
      <c r="H21" s="45">
        <v>0</v>
      </c>
    </row>
    <row r="22" spans="1:8" ht="30" customHeight="1">
      <c r="A22" s="72" t="s">
        <v>71</v>
      </c>
      <c r="B22" s="74"/>
      <c r="C22" s="3">
        <f t="shared" si="0"/>
        <v>62355</v>
      </c>
      <c r="D22" s="3">
        <f>D21</f>
        <v>62355</v>
      </c>
      <c r="E22" s="3">
        <f t="shared" ref="E22:H22" si="7">E21</f>
        <v>0</v>
      </c>
      <c r="F22" s="3">
        <f t="shared" si="7"/>
        <v>0</v>
      </c>
      <c r="G22" s="3">
        <f t="shared" si="7"/>
        <v>0</v>
      </c>
      <c r="H22" s="3">
        <f t="shared" si="7"/>
        <v>0</v>
      </c>
    </row>
    <row r="23" spans="1:8" ht="36.75" customHeight="1">
      <c r="A23" s="72" t="s">
        <v>66</v>
      </c>
      <c r="B23" s="4" t="s">
        <v>2</v>
      </c>
      <c r="C23" s="3">
        <f>D23+E23+F23+G23+H23</f>
        <v>1224</v>
      </c>
      <c r="D23" s="2">
        <v>612</v>
      </c>
      <c r="E23" s="2">
        <v>612</v>
      </c>
      <c r="F23" s="2">
        <v>0</v>
      </c>
      <c r="G23" s="45">
        <v>0</v>
      </c>
      <c r="H23" s="45">
        <v>0</v>
      </c>
    </row>
    <row r="24" spans="1:8" ht="35.25" customHeight="1">
      <c r="A24" s="72"/>
      <c r="B24" s="4" t="s">
        <v>8</v>
      </c>
      <c r="C24" s="3">
        <f>D24+E24+F24+G24+H24</f>
        <v>75250</v>
      </c>
      <c r="D24" s="2">
        <v>75050</v>
      </c>
      <c r="E24" s="2">
        <v>50</v>
      </c>
      <c r="F24" s="2">
        <v>50</v>
      </c>
      <c r="G24" s="45">
        <v>50</v>
      </c>
      <c r="H24" s="45">
        <v>50</v>
      </c>
    </row>
    <row r="25" spans="1:8" ht="30.75" customHeight="1">
      <c r="A25" s="72" t="s">
        <v>72</v>
      </c>
      <c r="B25" s="74"/>
      <c r="C25" s="3">
        <f t="shared" si="0"/>
        <v>76474</v>
      </c>
      <c r="D25" s="3">
        <f>D24+D23</f>
        <v>75662</v>
      </c>
      <c r="E25" s="3">
        <f>E24+E23</f>
        <v>662</v>
      </c>
      <c r="F25" s="3">
        <f>F24+F23</f>
        <v>50</v>
      </c>
      <c r="G25" s="3">
        <f>G24+G23</f>
        <v>50</v>
      </c>
      <c r="H25" s="3">
        <f>H24+H23</f>
        <v>50</v>
      </c>
    </row>
    <row r="26" spans="1:8" ht="36.75" customHeight="1">
      <c r="A26" s="72" t="s">
        <v>73</v>
      </c>
      <c r="B26" s="46" t="s">
        <v>2</v>
      </c>
      <c r="C26" s="3">
        <f t="shared" si="0"/>
        <v>1224</v>
      </c>
      <c r="D26" s="3">
        <f>D23</f>
        <v>612</v>
      </c>
      <c r="E26" s="3">
        <f t="shared" ref="E26:H26" si="8">E23</f>
        <v>612</v>
      </c>
      <c r="F26" s="3">
        <f t="shared" si="8"/>
        <v>0</v>
      </c>
      <c r="G26" s="3">
        <f t="shared" si="8"/>
        <v>0</v>
      </c>
      <c r="H26" s="3">
        <f t="shared" si="8"/>
        <v>0</v>
      </c>
    </row>
    <row r="27" spans="1:8" ht="35.25" customHeight="1">
      <c r="A27" s="72"/>
      <c r="B27" s="46" t="s">
        <v>8</v>
      </c>
      <c r="C27" s="3">
        <f t="shared" si="0"/>
        <v>1095907.8999999999</v>
      </c>
      <c r="D27" s="3">
        <f>D13+D16+D19+D24</f>
        <v>163862.79999999999</v>
      </c>
      <c r="E27" s="3">
        <f t="shared" ref="E27:H27" si="9">E13+E16+E19+E24</f>
        <v>550</v>
      </c>
      <c r="F27" s="3">
        <f t="shared" si="9"/>
        <v>650</v>
      </c>
      <c r="G27" s="3">
        <f t="shared" si="9"/>
        <v>442935.1</v>
      </c>
      <c r="H27" s="3">
        <f t="shared" si="9"/>
        <v>487910</v>
      </c>
    </row>
    <row r="28" spans="1:8" ht="30.75" customHeight="1">
      <c r="A28" s="72"/>
      <c r="B28" s="46" t="s">
        <v>3</v>
      </c>
      <c r="C28" s="3">
        <f t="shared" si="0"/>
        <v>1239160.7</v>
      </c>
      <c r="D28" s="3">
        <f>D11+D14+D17+D20+D22+D25</f>
        <v>605568.69999999995</v>
      </c>
      <c r="E28" s="3">
        <f>E11+E14+E17+E20+E22+E25</f>
        <v>140157</v>
      </c>
      <c r="F28" s="3">
        <f>F11+F14+F17+F20+F22+F25</f>
        <v>215975</v>
      </c>
      <c r="G28" s="3">
        <f>G11+G14+G17+G20+G22+G25</f>
        <v>142710</v>
      </c>
      <c r="H28" s="3">
        <f>H11+H14+H17+H20+H22+H25</f>
        <v>134750</v>
      </c>
    </row>
    <row r="29" spans="1:8" ht="27" customHeight="1">
      <c r="A29" s="70" t="s">
        <v>4</v>
      </c>
      <c r="B29" s="71"/>
      <c r="C29" s="48">
        <f t="shared" si="0"/>
        <v>2336292.6</v>
      </c>
      <c r="D29" s="47">
        <f>D26+D27+D28</f>
        <v>770043.5</v>
      </c>
      <c r="E29" s="47">
        <f t="shared" ref="E29:H29" si="10">E26+E27+E28</f>
        <v>141319</v>
      </c>
      <c r="F29" s="47">
        <f t="shared" si="10"/>
        <v>216625</v>
      </c>
      <c r="G29" s="47">
        <f t="shared" si="10"/>
        <v>585645.1</v>
      </c>
      <c r="H29" s="47">
        <f t="shared" si="10"/>
        <v>622660</v>
      </c>
    </row>
    <row r="31" spans="1:8">
      <c r="D31" s="1"/>
      <c r="E31" s="1"/>
      <c r="F31" s="1"/>
    </row>
  </sheetData>
  <mergeCells count="22">
    <mergeCell ref="A29:B29"/>
    <mergeCell ref="A12:B12"/>
    <mergeCell ref="A13:A14"/>
    <mergeCell ref="A15:B15"/>
    <mergeCell ref="A18:B18"/>
    <mergeCell ref="A20:B20"/>
    <mergeCell ref="A22:B22"/>
    <mergeCell ref="A25:B25"/>
    <mergeCell ref="A23:A24"/>
    <mergeCell ref="A26:A28"/>
    <mergeCell ref="A16:A17"/>
    <mergeCell ref="D1:H1"/>
    <mergeCell ref="D2:H2"/>
    <mergeCell ref="D3:H3"/>
    <mergeCell ref="D9:H9"/>
    <mergeCell ref="D4:H4"/>
    <mergeCell ref="A5:H5"/>
    <mergeCell ref="A7:H7"/>
    <mergeCell ref="C9:C10"/>
    <mergeCell ref="A9:A10"/>
    <mergeCell ref="B9:B10"/>
    <mergeCell ref="A6:H6"/>
  </mergeCells>
  <pageMargins left="0.70866141732283472" right="0.11811023622047245" top="0.39370078740157483" bottom="0.15748031496062992" header="0" footer="0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4"/>
  <sheetViews>
    <sheetView topLeftCell="A20" zoomScale="115" zoomScaleNormal="115" workbookViewId="0">
      <selection activeCell="C23" sqref="C23:K29"/>
    </sheetView>
  </sheetViews>
  <sheetFormatPr defaultRowHeight="15"/>
  <cols>
    <col min="1" max="1" width="4.42578125" customWidth="1"/>
    <col min="2" max="2" width="25.140625" customWidth="1"/>
    <col min="3" max="3" width="31.7109375" customWidth="1"/>
    <col min="4" max="4" width="8.85546875" customWidth="1"/>
    <col min="5" max="5" width="17.5703125" customWidth="1"/>
    <col min="8" max="10" width="8.140625" customWidth="1"/>
    <col min="11" max="11" width="8.5703125" customWidth="1"/>
  </cols>
  <sheetData>
    <row r="1" spans="1:11" ht="52.5" customHeight="1">
      <c r="A1" s="5"/>
      <c r="B1" s="5"/>
      <c r="C1" s="5"/>
      <c r="D1" s="5"/>
      <c r="E1" s="5"/>
      <c r="F1" s="88" t="s">
        <v>48</v>
      </c>
      <c r="G1" s="89"/>
      <c r="H1" s="89"/>
      <c r="I1" s="89"/>
      <c r="J1" s="89"/>
      <c r="K1" s="89"/>
    </row>
    <row r="2" spans="1:11" ht="15.75">
      <c r="A2" s="5"/>
      <c r="B2" s="5"/>
      <c r="C2" s="5"/>
      <c r="D2" s="5"/>
      <c r="E2" s="5"/>
      <c r="F2" s="88" t="s">
        <v>47</v>
      </c>
      <c r="G2" s="89"/>
      <c r="H2" s="89"/>
      <c r="I2" s="89"/>
      <c r="J2" s="89"/>
      <c r="K2" s="89"/>
    </row>
    <row r="3" spans="1:11" ht="15.75">
      <c r="A3" s="5"/>
      <c r="B3" s="5"/>
      <c r="C3" s="5"/>
      <c r="D3" s="5"/>
      <c r="E3" s="5"/>
      <c r="F3" s="90"/>
      <c r="G3" s="77"/>
      <c r="H3" s="77"/>
      <c r="I3" s="77"/>
      <c r="J3" s="77"/>
      <c r="K3" s="77"/>
    </row>
    <row r="4" spans="1:11" ht="15.75">
      <c r="A4" s="5"/>
      <c r="B4" s="5"/>
      <c r="C4" s="5"/>
      <c r="D4" s="5"/>
      <c r="E4" s="5"/>
      <c r="F4" s="90"/>
      <c r="G4" s="77"/>
      <c r="H4" s="77"/>
      <c r="I4" s="77"/>
      <c r="J4" s="77"/>
      <c r="K4" s="77"/>
    </row>
    <row r="5" spans="1:11" ht="15.75">
      <c r="A5" s="75" t="s">
        <v>27</v>
      </c>
      <c r="B5" s="75"/>
      <c r="C5" s="75"/>
      <c r="D5" s="75"/>
      <c r="E5" s="75"/>
      <c r="F5" s="75"/>
      <c r="G5" s="75"/>
      <c r="H5" s="75"/>
      <c r="I5" s="76"/>
      <c r="J5" s="77"/>
      <c r="K5" s="77"/>
    </row>
    <row r="6" spans="1:11">
      <c r="A6" s="75" t="s">
        <v>60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>
      <c r="A7" s="75" t="s">
        <v>46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1" ht="15.75">
      <c r="A8" s="75"/>
      <c r="B8" s="76"/>
      <c r="C8" s="76"/>
      <c r="D8" s="76"/>
      <c r="E8" s="76"/>
      <c r="F8" s="76"/>
      <c r="G8" s="76"/>
      <c r="H8" s="76"/>
      <c r="I8" s="76"/>
      <c r="J8" s="77"/>
      <c r="K8" s="77"/>
    </row>
    <row r="9" spans="1:11">
      <c r="A9" s="6"/>
      <c r="B9" s="6"/>
      <c r="C9" s="6"/>
      <c r="D9" s="6"/>
      <c r="E9" s="6"/>
      <c r="F9" s="6"/>
      <c r="G9" s="6"/>
      <c r="H9" s="6"/>
      <c r="I9" s="7"/>
      <c r="J9" s="7"/>
      <c r="K9" s="7"/>
    </row>
    <row r="10" spans="1:11" ht="36" customHeight="1">
      <c r="A10" s="78" t="s">
        <v>12</v>
      </c>
      <c r="B10" s="78" t="s">
        <v>36</v>
      </c>
      <c r="C10" s="80" t="s">
        <v>13</v>
      </c>
      <c r="D10" s="81" t="s">
        <v>14</v>
      </c>
      <c r="E10" s="82" t="s">
        <v>15</v>
      </c>
      <c r="F10" s="84" t="s">
        <v>16</v>
      </c>
      <c r="G10" s="85" t="s">
        <v>37</v>
      </c>
      <c r="H10" s="85"/>
      <c r="I10" s="86"/>
      <c r="J10" s="86"/>
      <c r="K10" s="87"/>
    </row>
    <row r="11" spans="1:11" ht="57" customHeight="1">
      <c r="A11" s="79"/>
      <c r="B11" s="79"/>
      <c r="C11" s="80"/>
      <c r="D11" s="81"/>
      <c r="E11" s="83"/>
      <c r="F11" s="84"/>
      <c r="G11" s="8" t="s">
        <v>17</v>
      </c>
      <c r="H11" s="8" t="s">
        <v>18</v>
      </c>
      <c r="I11" s="8" t="s">
        <v>19</v>
      </c>
      <c r="J11" s="9" t="s">
        <v>20</v>
      </c>
      <c r="K11" s="9" t="s">
        <v>21</v>
      </c>
    </row>
    <row r="12" spans="1:11">
      <c r="A12" s="10">
        <v>1</v>
      </c>
      <c r="B12" s="10">
        <v>2</v>
      </c>
      <c r="C12" s="10">
        <v>5</v>
      </c>
      <c r="D12" s="10">
        <v>6</v>
      </c>
      <c r="E12" s="10">
        <v>7</v>
      </c>
      <c r="F12" s="10">
        <v>8</v>
      </c>
      <c r="G12" s="10">
        <v>9</v>
      </c>
      <c r="H12" s="10">
        <v>10</v>
      </c>
      <c r="I12" s="10">
        <v>11</v>
      </c>
      <c r="J12" s="11">
        <v>12</v>
      </c>
      <c r="K12" s="11">
        <v>13</v>
      </c>
    </row>
    <row r="13" spans="1:11">
      <c r="A13" s="52">
        <v>1</v>
      </c>
      <c r="B13" s="106" t="s">
        <v>78</v>
      </c>
      <c r="C13" s="107"/>
      <c r="D13" s="107"/>
      <c r="E13" s="107"/>
      <c r="F13" s="107"/>
      <c r="G13" s="107"/>
      <c r="H13" s="107"/>
      <c r="I13" s="107"/>
      <c r="J13" s="107"/>
      <c r="K13" s="108"/>
    </row>
    <row r="14" spans="1:11" ht="78" customHeight="1">
      <c r="A14" s="50" t="s">
        <v>79</v>
      </c>
      <c r="B14" s="113" t="s">
        <v>83</v>
      </c>
      <c r="C14" s="12" t="s">
        <v>22</v>
      </c>
      <c r="D14" s="29" t="s">
        <v>23</v>
      </c>
      <c r="E14" s="25" t="s">
        <v>81</v>
      </c>
      <c r="F14" s="29">
        <v>97</v>
      </c>
      <c r="G14" s="29">
        <v>98</v>
      </c>
      <c r="H14" s="29">
        <v>99</v>
      </c>
      <c r="I14" s="29">
        <v>100</v>
      </c>
      <c r="J14" s="29">
        <v>100</v>
      </c>
      <c r="K14" s="29">
        <v>100</v>
      </c>
    </row>
    <row r="15" spans="1:11" ht="57" customHeight="1">
      <c r="A15" s="32" t="s">
        <v>90</v>
      </c>
      <c r="B15" s="114"/>
      <c r="C15" s="12" t="s">
        <v>25</v>
      </c>
      <c r="D15" s="29" t="s">
        <v>26</v>
      </c>
      <c r="E15" s="25" t="s">
        <v>82</v>
      </c>
      <c r="F15" s="29">
        <v>3</v>
      </c>
      <c r="G15" s="29">
        <v>1</v>
      </c>
      <c r="H15" s="29">
        <v>0</v>
      </c>
      <c r="I15" s="29">
        <v>0</v>
      </c>
      <c r="J15" s="29">
        <v>1</v>
      </c>
      <c r="K15" s="35">
        <v>0</v>
      </c>
    </row>
    <row r="16" spans="1:11" ht="52.5" customHeight="1">
      <c r="A16" s="32" t="s">
        <v>91</v>
      </c>
      <c r="B16" s="94"/>
      <c r="C16" s="25" t="s">
        <v>39</v>
      </c>
      <c r="D16" s="29" t="s">
        <v>32</v>
      </c>
      <c r="E16" s="25" t="s">
        <v>35</v>
      </c>
      <c r="F16" s="32">
        <v>18.63</v>
      </c>
      <c r="G16" s="32">
        <v>18.63</v>
      </c>
      <c r="H16" s="32">
        <v>20</v>
      </c>
      <c r="I16" s="32">
        <v>20</v>
      </c>
      <c r="J16" s="29">
        <v>20</v>
      </c>
      <c r="K16" s="35">
        <v>20</v>
      </c>
    </row>
    <row r="17" spans="1:11" ht="18" customHeight="1">
      <c r="A17" s="50">
        <v>2</v>
      </c>
      <c r="B17" s="109" t="s">
        <v>80</v>
      </c>
      <c r="C17" s="110"/>
      <c r="D17" s="110"/>
      <c r="E17" s="110"/>
      <c r="F17" s="110"/>
      <c r="G17" s="110"/>
      <c r="H17" s="110"/>
      <c r="I17" s="110"/>
      <c r="J17" s="110"/>
      <c r="K17" s="111"/>
    </row>
    <row r="18" spans="1:11" ht="78" customHeight="1">
      <c r="A18" s="50" t="s">
        <v>84</v>
      </c>
      <c r="B18" s="112" t="s">
        <v>89</v>
      </c>
      <c r="C18" s="57" t="s">
        <v>40</v>
      </c>
      <c r="D18" s="32" t="s">
        <v>41</v>
      </c>
      <c r="E18" s="14" t="s">
        <v>93</v>
      </c>
      <c r="F18" s="37">
        <v>90</v>
      </c>
      <c r="G18" s="37">
        <v>92</v>
      </c>
      <c r="H18" s="37">
        <v>93</v>
      </c>
      <c r="I18" s="37">
        <v>94</v>
      </c>
      <c r="J18" s="29">
        <v>94.5</v>
      </c>
      <c r="K18" s="29">
        <v>95</v>
      </c>
    </row>
    <row r="19" spans="1:11" ht="69" customHeight="1">
      <c r="A19" s="50" t="s">
        <v>92</v>
      </c>
      <c r="B19" s="112"/>
      <c r="C19" s="13" t="s">
        <v>85</v>
      </c>
      <c r="D19" s="14" t="s">
        <v>86</v>
      </c>
      <c r="E19" s="14" t="s">
        <v>93</v>
      </c>
      <c r="F19" s="32">
        <v>0</v>
      </c>
      <c r="G19" s="36" t="s">
        <v>87</v>
      </c>
      <c r="H19" s="36" t="s">
        <v>121</v>
      </c>
      <c r="I19" s="36" t="s">
        <v>88</v>
      </c>
      <c r="J19" s="15" t="s">
        <v>88</v>
      </c>
      <c r="K19" s="51" t="s">
        <v>122</v>
      </c>
    </row>
    <row r="20" spans="1:11" ht="68.25" customHeight="1">
      <c r="A20" s="50" t="s">
        <v>94</v>
      </c>
      <c r="B20" s="93" t="s">
        <v>96</v>
      </c>
      <c r="C20" s="13" t="s">
        <v>50</v>
      </c>
      <c r="D20" s="32" t="s">
        <v>28</v>
      </c>
      <c r="E20" s="14" t="s">
        <v>82</v>
      </c>
      <c r="F20" s="15">
        <v>0</v>
      </c>
      <c r="G20" s="15">
        <v>0</v>
      </c>
      <c r="H20" s="15">
        <v>1</v>
      </c>
      <c r="I20" s="29">
        <v>2</v>
      </c>
      <c r="J20" s="29">
        <v>1</v>
      </c>
      <c r="K20" s="29">
        <v>2</v>
      </c>
    </row>
    <row r="21" spans="1:11" ht="69" customHeight="1">
      <c r="A21" s="50" t="s">
        <v>95</v>
      </c>
      <c r="B21" s="94"/>
      <c r="C21" s="53" t="s">
        <v>97</v>
      </c>
      <c r="D21" s="54" t="s">
        <v>49</v>
      </c>
      <c r="E21" s="55" t="s">
        <v>81</v>
      </c>
      <c r="F21" s="56">
        <v>7.0000000000000001E-3</v>
      </c>
      <c r="G21" s="56">
        <v>7.0000000000000001E-3</v>
      </c>
      <c r="H21" s="56">
        <v>7.0000000000000001E-3</v>
      </c>
      <c r="I21" s="56">
        <v>7.0000000000000001E-3</v>
      </c>
      <c r="J21" s="56">
        <v>7.0000000000000001E-3</v>
      </c>
      <c r="K21" s="56">
        <v>7.0000000000000001E-3</v>
      </c>
    </row>
    <row r="22" spans="1:11" ht="18.75" customHeight="1">
      <c r="A22" s="50">
        <v>3</v>
      </c>
      <c r="B22" s="95" t="s">
        <v>98</v>
      </c>
      <c r="C22" s="96"/>
      <c r="D22" s="96"/>
      <c r="E22" s="96"/>
      <c r="F22" s="96"/>
      <c r="G22" s="96"/>
      <c r="H22" s="96"/>
      <c r="I22" s="96"/>
      <c r="J22" s="96"/>
      <c r="K22" s="96"/>
    </row>
    <row r="23" spans="1:11" ht="81.75" customHeight="1">
      <c r="A23" s="50" t="s">
        <v>100</v>
      </c>
      <c r="B23" s="97" t="s">
        <v>99</v>
      </c>
      <c r="C23" s="12" t="s">
        <v>29</v>
      </c>
      <c r="D23" s="29" t="s">
        <v>23</v>
      </c>
      <c r="E23" s="25" t="s">
        <v>106</v>
      </c>
      <c r="F23" s="29">
        <v>30</v>
      </c>
      <c r="G23" s="29">
        <v>30</v>
      </c>
      <c r="H23" s="29">
        <v>30</v>
      </c>
      <c r="I23" s="15">
        <v>30</v>
      </c>
      <c r="J23" s="29">
        <v>30</v>
      </c>
      <c r="K23" s="29">
        <v>30</v>
      </c>
    </row>
    <row r="24" spans="1:11" ht="57" customHeight="1">
      <c r="A24" s="50" t="s">
        <v>101</v>
      </c>
      <c r="B24" s="98"/>
      <c r="C24" s="16" t="s">
        <v>30</v>
      </c>
      <c r="D24" s="33" t="s">
        <v>57</v>
      </c>
      <c r="E24" s="17" t="s">
        <v>93</v>
      </c>
      <c r="F24" s="15">
        <v>7</v>
      </c>
      <c r="G24" s="15">
        <v>2</v>
      </c>
      <c r="H24" s="15">
        <v>2</v>
      </c>
      <c r="I24" s="29">
        <v>1</v>
      </c>
      <c r="J24" s="29">
        <v>2</v>
      </c>
      <c r="K24" s="29">
        <v>3</v>
      </c>
    </row>
    <row r="25" spans="1:11" ht="95.25" customHeight="1">
      <c r="A25" s="50" t="s">
        <v>102</v>
      </c>
      <c r="B25" s="98"/>
      <c r="C25" s="18" t="s">
        <v>31</v>
      </c>
      <c r="D25" s="28" t="s">
        <v>32</v>
      </c>
      <c r="E25" s="17" t="s">
        <v>106</v>
      </c>
      <c r="F25" s="15">
        <v>21.9</v>
      </c>
      <c r="G25" s="15">
        <v>23.7</v>
      </c>
      <c r="H25" s="15">
        <v>25.6</v>
      </c>
      <c r="I25" s="15">
        <v>30</v>
      </c>
      <c r="J25" s="29">
        <v>30</v>
      </c>
      <c r="K25" s="29">
        <v>30</v>
      </c>
    </row>
    <row r="26" spans="1:11" ht="53.25" customHeight="1">
      <c r="A26" s="50" t="s">
        <v>103</v>
      </c>
      <c r="B26" s="98"/>
      <c r="C26" s="20" t="s">
        <v>42</v>
      </c>
      <c r="D26" s="34" t="s">
        <v>58</v>
      </c>
      <c r="E26" s="17" t="s">
        <v>82</v>
      </c>
      <c r="F26" s="19">
        <v>2</v>
      </c>
      <c r="G26" s="19">
        <v>0</v>
      </c>
      <c r="H26" s="19">
        <v>0</v>
      </c>
      <c r="I26" s="19">
        <v>0</v>
      </c>
      <c r="J26" s="15">
        <v>0</v>
      </c>
      <c r="K26" s="15">
        <v>0</v>
      </c>
    </row>
    <row r="27" spans="1:11" ht="43.5" customHeight="1">
      <c r="A27" s="19" t="s">
        <v>104</v>
      </c>
      <c r="B27" s="98"/>
      <c r="C27" s="13" t="s">
        <v>43</v>
      </c>
      <c r="D27" s="28" t="s">
        <v>38</v>
      </c>
      <c r="E27" s="21" t="s">
        <v>106</v>
      </c>
      <c r="F27" s="15">
        <v>15.76</v>
      </c>
      <c r="G27" s="15">
        <v>24.52</v>
      </c>
      <c r="H27" s="15">
        <v>23.57</v>
      </c>
      <c r="I27" s="15">
        <v>22.67</v>
      </c>
      <c r="J27" s="15">
        <v>21.8</v>
      </c>
      <c r="K27" s="15">
        <v>20.96</v>
      </c>
    </row>
    <row r="28" spans="1:11" ht="40.5" customHeight="1">
      <c r="A28" s="15" t="s">
        <v>105</v>
      </c>
      <c r="B28" s="99"/>
      <c r="C28" s="13" t="s">
        <v>51</v>
      </c>
      <c r="D28" s="28" t="s">
        <v>38</v>
      </c>
      <c r="E28" s="21" t="s">
        <v>106</v>
      </c>
      <c r="F28" s="15">
        <v>44.66</v>
      </c>
      <c r="G28" s="15">
        <v>39.450000000000003</v>
      </c>
      <c r="H28" s="15">
        <v>38.68</v>
      </c>
      <c r="I28" s="15">
        <v>37.92</v>
      </c>
      <c r="J28" s="15">
        <v>37.17</v>
      </c>
      <c r="K28" s="15">
        <v>36.44</v>
      </c>
    </row>
    <row r="29" spans="1:11" ht="163.5" customHeight="1">
      <c r="A29" s="15" t="s">
        <v>108</v>
      </c>
      <c r="B29" s="49" t="s">
        <v>107</v>
      </c>
      <c r="C29" s="18" t="s">
        <v>52</v>
      </c>
      <c r="D29" s="28" t="s">
        <v>34</v>
      </c>
      <c r="E29" s="14" t="s">
        <v>93</v>
      </c>
      <c r="F29" s="15">
        <v>66.7</v>
      </c>
      <c r="G29" s="15">
        <v>100</v>
      </c>
      <c r="H29" s="15">
        <v>100</v>
      </c>
      <c r="I29" s="15">
        <v>100</v>
      </c>
      <c r="J29" s="15">
        <v>100</v>
      </c>
      <c r="K29" s="15">
        <v>100</v>
      </c>
    </row>
    <row r="30" spans="1:11" ht="15" customHeight="1">
      <c r="A30" s="15">
        <v>4</v>
      </c>
      <c r="B30" s="84" t="s">
        <v>110</v>
      </c>
      <c r="C30" s="100"/>
      <c r="D30" s="100"/>
      <c r="E30" s="100"/>
      <c r="F30" s="100"/>
      <c r="G30" s="100"/>
      <c r="H30" s="100"/>
      <c r="I30" s="100"/>
      <c r="J30" s="100"/>
      <c r="K30" s="100"/>
    </row>
    <row r="31" spans="1:11" ht="68.25" customHeight="1">
      <c r="A31" s="50" t="s">
        <v>111</v>
      </c>
      <c r="B31" s="113" t="s">
        <v>109</v>
      </c>
      <c r="C31" s="27" t="s">
        <v>77</v>
      </c>
      <c r="D31" s="9" t="s">
        <v>23</v>
      </c>
      <c r="E31" s="25" t="s">
        <v>24</v>
      </c>
      <c r="F31" s="29">
        <v>24</v>
      </c>
      <c r="G31" s="29">
        <v>26</v>
      </c>
      <c r="H31" s="29">
        <v>28</v>
      </c>
      <c r="I31" s="38">
        <v>30</v>
      </c>
      <c r="J31" s="29">
        <v>32</v>
      </c>
      <c r="K31" s="29">
        <v>34</v>
      </c>
    </row>
    <row r="32" spans="1:11" ht="84" customHeight="1">
      <c r="A32" s="50" t="s">
        <v>112</v>
      </c>
      <c r="B32" s="115"/>
      <c r="C32" s="22" t="s">
        <v>33</v>
      </c>
      <c r="D32" s="9" t="s">
        <v>34</v>
      </c>
      <c r="E32" s="25" t="s">
        <v>24</v>
      </c>
      <c r="F32" s="29">
        <v>88.18</v>
      </c>
      <c r="G32" s="29">
        <v>100</v>
      </c>
      <c r="H32" s="29">
        <v>100</v>
      </c>
      <c r="I32" s="39">
        <v>100</v>
      </c>
      <c r="J32" s="29">
        <v>100</v>
      </c>
      <c r="K32" s="29">
        <v>100</v>
      </c>
    </row>
    <row r="33" spans="1:11" ht="45" customHeight="1">
      <c r="A33" s="50" t="s">
        <v>113</v>
      </c>
      <c r="B33" s="94"/>
      <c r="C33" s="27" t="s">
        <v>56</v>
      </c>
      <c r="D33" s="9" t="s">
        <v>34</v>
      </c>
      <c r="E33" s="25" t="s">
        <v>24</v>
      </c>
      <c r="F33" s="29">
        <v>66.099999999999994</v>
      </c>
      <c r="G33" s="40">
        <v>72.900000000000006</v>
      </c>
      <c r="H33" s="29">
        <v>79.7</v>
      </c>
      <c r="I33" s="39">
        <v>86.5</v>
      </c>
      <c r="J33" s="29">
        <v>93.3</v>
      </c>
      <c r="K33" s="29">
        <v>100</v>
      </c>
    </row>
    <row r="34" spans="1:11" ht="68.25" customHeight="1">
      <c r="A34" s="11">
        <v>17</v>
      </c>
      <c r="B34" s="25" t="s">
        <v>54</v>
      </c>
      <c r="C34" s="14" t="s">
        <v>53</v>
      </c>
      <c r="D34" s="23" t="s">
        <v>34</v>
      </c>
      <c r="E34" s="25" t="s">
        <v>24</v>
      </c>
      <c r="F34" s="32">
        <v>17.62</v>
      </c>
      <c r="G34" s="32">
        <v>21.8</v>
      </c>
      <c r="H34" s="32">
        <v>25.4</v>
      </c>
      <c r="I34" s="39">
        <v>29.7</v>
      </c>
      <c r="J34" s="29">
        <v>34</v>
      </c>
      <c r="K34" s="29">
        <v>38.299999999999997</v>
      </c>
    </row>
    <row r="35" spans="1:11" ht="15.75" customHeight="1">
      <c r="A35" s="50">
        <v>5</v>
      </c>
      <c r="B35" s="101" t="s">
        <v>114</v>
      </c>
      <c r="C35" s="102"/>
      <c r="D35" s="102"/>
      <c r="E35" s="102"/>
      <c r="F35" s="102"/>
      <c r="G35" s="102"/>
      <c r="H35" s="102"/>
      <c r="I35" s="102"/>
      <c r="J35" s="102"/>
      <c r="K35" s="103"/>
    </row>
    <row r="36" spans="1:11" ht="52.5" customHeight="1">
      <c r="A36" s="50" t="s">
        <v>117</v>
      </c>
      <c r="B36" s="25" t="s">
        <v>115</v>
      </c>
      <c r="C36" s="49" t="s">
        <v>116</v>
      </c>
      <c r="D36" s="31" t="s">
        <v>26</v>
      </c>
      <c r="E36" s="58" t="s">
        <v>35</v>
      </c>
      <c r="F36" s="24" t="s">
        <v>55</v>
      </c>
      <c r="G36" s="24">
        <v>0</v>
      </c>
      <c r="H36" s="24">
        <v>1</v>
      </c>
      <c r="I36" s="24">
        <v>0</v>
      </c>
      <c r="J36" s="24">
        <v>1</v>
      </c>
      <c r="K36" s="24">
        <v>1</v>
      </c>
    </row>
    <row r="37" spans="1:11" ht="18" customHeight="1">
      <c r="A37" s="50">
        <v>6</v>
      </c>
      <c r="B37" s="101" t="s">
        <v>120</v>
      </c>
      <c r="C37" s="104"/>
      <c r="D37" s="104"/>
      <c r="E37" s="104"/>
      <c r="F37" s="104"/>
      <c r="G37" s="104"/>
      <c r="H37" s="104"/>
      <c r="I37" s="104"/>
      <c r="J37" s="104"/>
      <c r="K37" s="105"/>
    </row>
    <row r="38" spans="1:11" ht="67.5" customHeight="1">
      <c r="A38" s="50" t="s">
        <v>118</v>
      </c>
      <c r="B38" s="25" t="s">
        <v>119</v>
      </c>
      <c r="C38" s="25" t="s">
        <v>59</v>
      </c>
      <c r="D38" s="9" t="s">
        <v>34</v>
      </c>
      <c r="E38" s="25" t="s">
        <v>35</v>
      </c>
      <c r="F38" s="32" t="s">
        <v>55</v>
      </c>
      <c r="G38" s="32">
        <v>150</v>
      </c>
      <c r="H38" s="32">
        <v>155</v>
      </c>
      <c r="I38" s="41">
        <v>160</v>
      </c>
      <c r="J38" s="29">
        <v>165</v>
      </c>
      <c r="K38" s="29">
        <v>170</v>
      </c>
    </row>
    <row r="39" spans="1:11">
      <c r="C39" s="42"/>
    </row>
    <row r="40" spans="1:11">
      <c r="C40" s="42"/>
    </row>
    <row r="41" spans="1:11">
      <c r="C41" s="91"/>
    </row>
    <row r="42" spans="1:11">
      <c r="C42" s="92"/>
    </row>
    <row r="43" spans="1:11">
      <c r="C43" s="92"/>
    </row>
    <row r="44" spans="1:11">
      <c r="C44" s="43"/>
    </row>
  </sheetData>
  <mergeCells count="27">
    <mergeCell ref="B13:K13"/>
    <mergeCell ref="B17:K17"/>
    <mergeCell ref="B18:B19"/>
    <mergeCell ref="B14:B16"/>
    <mergeCell ref="B31:B33"/>
    <mergeCell ref="C41:C43"/>
    <mergeCell ref="B20:B21"/>
    <mergeCell ref="B22:K22"/>
    <mergeCell ref="B23:B28"/>
    <mergeCell ref="B30:K30"/>
    <mergeCell ref="B35:K35"/>
    <mergeCell ref="B37:K37"/>
    <mergeCell ref="A7:K7"/>
    <mergeCell ref="F1:K1"/>
    <mergeCell ref="F2:K2"/>
    <mergeCell ref="F3:K3"/>
    <mergeCell ref="F4:K4"/>
    <mergeCell ref="A5:K5"/>
    <mergeCell ref="A6:K6"/>
    <mergeCell ref="A8:K8"/>
    <mergeCell ref="A10:A11"/>
    <mergeCell ref="B10:B11"/>
    <mergeCell ref="C10:C11"/>
    <mergeCell ref="D10:D11"/>
    <mergeCell ref="E10:E11"/>
    <mergeCell ref="F10:F11"/>
    <mergeCell ref="G10:K10"/>
  </mergeCells>
  <pageMargins left="0.31496062992125984" right="0.31496062992125984" top="1.1417322834645669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финансирован. </vt:lpstr>
      <vt:lpstr>сводные показатели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2019-11-15T12:18:47Z</dcterms:modified>
</cp:coreProperties>
</file>