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11760" tabRatio="769"/>
  </bookViews>
  <sheets>
    <sheet name="Лист1" sheetId="25" r:id="rId1"/>
  </sheets>
  <calcPr calcId="125725"/>
</workbook>
</file>

<file path=xl/calcChain.xml><?xml version="1.0" encoding="utf-8"?>
<calcChain xmlns="http://schemas.openxmlformats.org/spreadsheetml/2006/main">
  <c r="J37" i="25"/>
  <c r="I37"/>
  <c r="H37"/>
  <c r="G37"/>
  <c r="F37"/>
  <c r="E37" s="1"/>
  <c r="J39"/>
  <c r="I39"/>
  <c r="H39"/>
  <c r="F39"/>
  <c r="G39"/>
  <c r="J38"/>
  <c r="I38"/>
  <c r="H38"/>
  <c r="G38"/>
  <c r="F38"/>
  <c r="E38" s="1"/>
  <c r="E36"/>
  <c r="E35"/>
  <c r="E34"/>
  <c r="E33"/>
  <c r="E32"/>
  <c r="E31"/>
  <c r="E30"/>
  <c r="E8"/>
  <c r="E7"/>
  <c r="E6"/>
  <c r="J6"/>
  <c r="I6"/>
  <c r="H6"/>
  <c r="G6"/>
  <c r="F6"/>
  <c r="J8"/>
  <c r="I8"/>
  <c r="H8"/>
  <c r="G8"/>
  <c r="F8"/>
  <c r="J7"/>
  <c r="I7"/>
  <c r="H7"/>
  <c r="G7"/>
  <c r="F7"/>
  <c r="J24"/>
  <c r="I24"/>
  <c r="I22" s="1"/>
  <c r="H24"/>
  <c r="G24"/>
  <c r="F24"/>
  <c r="J23"/>
  <c r="I23"/>
  <c r="H23"/>
  <c r="G23"/>
  <c r="F23"/>
  <c r="E23" s="1"/>
  <c r="J31"/>
  <c r="I31"/>
  <c r="H31"/>
  <c r="G31"/>
  <c r="F31"/>
  <c r="J27"/>
  <c r="I27"/>
  <c r="H27"/>
  <c r="G27"/>
  <c r="F27"/>
  <c r="J25"/>
  <c r="I25"/>
  <c r="H25"/>
  <c r="G25"/>
  <c r="F25"/>
  <c r="J22"/>
  <c r="H22"/>
  <c r="G22"/>
  <c r="F22"/>
  <c r="E11"/>
  <c r="E29"/>
  <c r="E28"/>
  <c r="E26"/>
  <c r="E21"/>
  <c r="E19"/>
  <c r="E17"/>
  <c r="E15"/>
  <c r="E13"/>
  <c r="E10"/>
  <c r="J20"/>
  <c r="I20"/>
  <c r="H20"/>
  <c r="G20"/>
  <c r="F20"/>
  <c r="J18"/>
  <c r="I18"/>
  <c r="H18"/>
  <c r="G18"/>
  <c r="F18"/>
  <c r="J16"/>
  <c r="I16"/>
  <c r="H16"/>
  <c r="G16"/>
  <c r="F16"/>
  <c r="J14"/>
  <c r="I14"/>
  <c r="H14"/>
  <c r="G14"/>
  <c r="F14"/>
  <c r="J12"/>
  <c r="I12"/>
  <c r="H12"/>
  <c r="G12"/>
  <c r="F12"/>
  <c r="J9"/>
  <c r="I9"/>
  <c r="H9"/>
  <c r="G9"/>
  <c r="F9"/>
  <c r="E39" l="1"/>
  <c r="E24"/>
  <c r="E22"/>
  <c r="E27"/>
  <c r="E25"/>
  <c r="E14"/>
  <c r="E16"/>
  <c r="E9"/>
  <c r="E18"/>
  <c r="E12"/>
  <c r="E20"/>
</calcChain>
</file>

<file path=xl/sharedStrings.xml><?xml version="1.0" encoding="utf-8"?>
<sst xmlns="http://schemas.openxmlformats.org/spreadsheetml/2006/main" count="100" uniqueCount="55">
  <si>
    <t>Средства бюджета Московской области</t>
  </si>
  <si>
    <t>Итого</t>
  </si>
  <si>
    <t>N п/п</t>
  </si>
  <si>
    <t>1.</t>
  </si>
  <si>
    <t>1.1.</t>
  </si>
  <si>
    <t>1.2.</t>
  </si>
  <si>
    <t>1.3.</t>
  </si>
  <si>
    <t>2.1.</t>
  </si>
  <si>
    <t>Объем финансирования по годам реализации (тыс. руб.)</t>
  </si>
  <si>
    <t>Средства бюджета городского округа Ступино</t>
  </si>
  <si>
    <t>Перечень основных мероприятий по реализации подпрограммы</t>
  </si>
  <si>
    <t>Источник финансирования</t>
  </si>
  <si>
    <t>Ответственный исполнитель мероприятия</t>
  </si>
  <si>
    <t>Результаты выполнения мероприятия</t>
  </si>
  <si>
    <t>Перечень стандартных процедур, обеспечиваю  щих выполнение мероприятия с указанием сроков исполнения</t>
  </si>
  <si>
    <t>Объем финансирования (тыс. руб.)</t>
  </si>
  <si>
    <t xml:space="preserve">Праздничное оформление территори городского округа Ступино
</t>
  </si>
  <si>
    <t xml:space="preserve">Комплексное благоустройство дворовых территорий городского округа Ступино.
</t>
  </si>
  <si>
    <t>Ремонт и содержание детских игровых площадок и малых архитектурных форм</t>
  </si>
  <si>
    <t>Приобретение и установка детских игровых площадок и элементов благоустройства</t>
  </si>
  <si>
    <t>Ямочный ремонт дворовых территорий</t>
  </si>
  <si>
    <t>Благоустройство территории сквера, с/п Семеновское, с. Хатунь</t>
  </si>
  <si>
    <r>
      <rPr>
        <u/>
        <sz val="8"/>
        <rFont val="Arial"/>
        <family val="2"/>
        <charset val="204"/>
      </rPr>
      <t xml:space="preserve">Основное мероприятие 2 </t>
    </r>
    <r>
      <rPr>
        <sz val="8"/>
        <rFont val="Arial"/>
        <family val="2"/>
        <charset val="204"/>
      </rPr>
      <t>Благоустройство дворовых территорий городского округа Ступино</t>
    </r>
  </si>
  <si>
    <t>Благоустройство общественных территорий в рамках к подготовки к празднованию юбилея городского округа Ступино</t>
  </si>
  <si>
    <t>Приобретение и установка инфостендов</t>
  </si>
  <si>
    <t>Содержание фонтанов, памятников на территории городского округа Ступино</t>
  </si>
  <si>
    <r>
      <rPr>
        <u/>
        <sz val="8"/>
        <rFont val="Arial"/>
        <family val="2"/>
        <charset val="204"/>
      </rPr>
      <t xml:space="preserve">Основное мероприятие 3 </t>
    </r>
    <r>
      <rPr>
        <sz val="8"/>
        <rFont val="Arial"/>
        <family val="2"/>
        <charset val="204"/>
      </rPr>
      <t xml:space="preserve">Ремонт, содержание и </t>
    </r>
    <r>
      <rPr>
        <u/>
        <sz val="8"/>
        <rFont val="Arial"/>
        <family val="2"/>
        <charset val="204"/>
      </rPr>
      <t>п</t>
    </r>
    <r>
      <rPr>
        <sz val="8"/>
        <rFont val="Arial"/>
        <family val="2"/>
        <charset val="204"/>
      </rPr>
      <t>риобретение и установка детских игровых площадок на территории городского округа Ступино</t>
    </r>
  </si>
  <si>
    <t>Программа 1 "Комфортная городская среда"</t>
  </si>
  <si>
    <t>Управление ЖКХ и благоустройства</t>
  </si>
  <si>
    <t>1.4.</t>
  </si>
  <si>
    <t>1.5.</t>
  </si>
  <si>
    <t>1.6.</t>
  </si>
  <si>
    <t xml:space="preserve">  2.</t>
  </si>
  <si>
    <t xml:space="preserve">  2.2.</t>
  </si>
  <si>
    <t>3.</t>
  </si>
  <si>
    <t xml:space="preserve"> 3.1.</t>
  </si>
  <si>
    <t xml:space="preserve">  3.2.</t>
  </si>
  <si>
    <t>ИТОГО ПО ПОДПРОГРАММЕ 1</t>
  </si>
  <si>
    <r>
      <rPr>
        <sz val="10"/>
        <color theme="1"/>
        <rFont val="Arial"/>
        <family val="2"/>
        <charset val="204"/>
      </rPr>
      <t xml:space="preserve">Приложение №1 к подпрограмме 1   </t>
    </r>
    <r>
      <rPr>
        <sz val="11"/>
        <color theme="1"/>
        <rFont val="Calibri"/>
        <family val="2"/>
        <charset val="204"/>
        <scheme val="minor"/>
      </rPr>
      <t xml:space="preserve">  </t>
    </r>
  </si>
  <si>
    <t>Реализация мероприятий по предоставлению субсидий юридическим лицам в целях финансового обеспечения (возмещения) затрат в установленом порядке</t>
  </si>
  <si>
    <t>Проведение конкурсных процедур и иных процедур 2,3 квартал</t>
  </si>
  <si>
    <t>Благоустройство мест массового отдыха населений: скверы, парки, пешеходные зоны, зоны отдыха на воде.</t>
  </si>
  <si>
    <t>МБУ "Благоустройство"</t>
  </si>
  <si>
    <t>Создание праздничного облика центральных улиц населенных пунктов</t>
  </si>
  <si>
    <t>Создание современной общесвенной территории</t>
  </si>
  <si>
    <t>Приведение в надлежащее состояние объектов благоустройства для комфортного проживания населения</t>
  </si>
  <si>
    <t xml:space="preserve">Повышение обеспечен
ности обустроенными дворовыми территориями
</t>
  </si>
  <si>
    <t>в том числе: Средства бюджета                                                                                                  городского округа Ступино</t>
  </si>
  <si>
    <t>Увеличение благоустроенных общественных территорий на 1 ежегодно</t>
  </si>
  <si>
    <r>
      <rPr>
        <u/>
        <sz val="8"/>
        <rFont val="Arial"/>
        <family val="2"/>
        <charset val="204"/>
      </rPr>
      <t>Основное мероприятие 1</t>
    </r>
    <r>
      <rPr>
        <sz val="8"/>
        <rFont val="Arial"/>
        <family val="2"/>
        <charset val="204"/>
      </rPr>
      <t xml:space="preserve"> Благоустройство общественных территорий городского округа Ступино</t>
    </r>
  </si>
  <si>
    <t>Увеличение количества благоустроенных территорий на 1 ежегодно</t>
  </si>
  <si>
    <t xml:space="preserve">Повышение обеспечен
ности обустроенными дворовыми территориями на 10% ежегодно
</t>
  </si>
  <si>
    <t>100% обеспеченность инфоррмационными стендами установленого образца</t>
  </si>
  <si>
    <t>Поддержание состояния детских игровых площадок и малых архитектурных форм в соответствии со стандартами</t>
  </si>
  <si>
    <t>Установка современных,безопасных дестких игровых и спортивных площадок в количестве 11 единиц ежегодно (в среднем)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</si>
</sst>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indexed="8"/>
      <name val="Arial"/>
      <family val="2"/>
      <charset val="204"/>
    </font>
    <font>
      <u/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0" xfId="0" applyFont="1"/>
    <xf numFmtId="0" fontId="1" fillId="0" borderId="3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3" fillId="0" borderId="0" xfId="0" applyFont="1"/>
    <xf numFmtId="0" fontId="1" fillId="0" borderId="1" xfId="0" applyFont="1" applyFill="1" applyBorder="1" applyAlignment="1">
      <alignment horizontal="left"/>
    </xf>
    <xf numFmtId="164" fontId="1" fillId="0" borderId="1" xfId="0" applyNumberFormat="1" applyFont="1" applyFill="1" applyBorder="1" applyAlignment="1">
      <alignment horizontal="left"/>
    </xf>
    <xf numFmtId="164" fontId="1" fillId="0" borderId="3" xfId="0" applyNumberFormat="1" applyFont="1" applyFill="1" applyBorder="1" applyAlignment="1">
      <alignment horizontal="left"/>
    </xf>
    <xf numFmtId="164" fontId="3" fillId="0" borderId="1" xfId="0" applyNumberFormat="1" applyFont="1" applyBorder="1" applyAlignment="1">
      <alignment horizontal="left" wrapText="1"/>
    </xf>
    <xf numFmtId="164" fontId="1" fillId="0" borderId="2" xfId="0" applyNumberFormat="1" applyFont="1" applyFill="1" applyBorder="1" applyAlignment="1">
      <alignment horizontal="left"/>
    </xf>
    <xf numFmtId="164" fontId="1" fillId="0" borderId="5" xfId="0" applyNumberFormat="1" applyFont="1" applyFill="1" applyBorder="1" applyAlignment="1">
      <alignment horizontal="left"/>
    </xf>
    <xf numFmtId="164" fontId="8" fillId="0" borderId="1" xfId="0" applyNumberFormat="1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64" fontId="1" fillId="0" borderId="3" xfId="0" applyNumberFormat="1" applyFont="1" applyFill="1" applyBorder="1" applyAlignment="1">
      <alignment horizontal="left"/>
    </xf>
    <xf numFmtId="164" fontId="1" fillId="0" borderId="2" xfId="0" applyNumberFormat="1" applyFont="1" applyFill="1" applyBorder="1" applyAlignment="1">
      <alignment horizontal="left"/>
    </xf>
    <xf numFmtId="0" fontId="2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/>
    </xf>
    <xf numFmtId="49" fontId="3" fillId="2" borderId="4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64" fontId="1" fillId="0" borderId="3" xfId="0" applyNumberFormat="1" applyFont="1" applyFill="1" applyBorder="1" applyAlignment="1">
      <alignment horizontal="left" vertical="top" wrapText="1"/>
    </xf>
    <xf numFmtId="164" fontId="1" fillId="0" borderId="4" xfId="0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49" fontId="1" fillId="2" borderId="3" xfId="0" applyNumberFormat="1" applyFont="1" applyFill="1" applyBorder="1" applyAlignment="1">
      <alignment horizontal="center" vertical="top"/>
    </xf>
    <xf numFmtId="49" fontId="1" fillId="2" borderId="4" xfId="0" applyNumberFormat="1" applyFont="1" applyFill="1" applyBorder="1" applyAlignment="1">
      <alignment horizontal="center" vertical="top"/>
    </xf>
    <xf numFmtId="0" fontId="0" fillId="0" borderId="0" xfId="0" applyAlignment="1">
      <alignment horizontal="right" wrapText="1"/>
    </xf>
    <xf numFmtId="0" fontId="7" fillId="0" borderId="8" xfId="0" applyFont="1" applyBorder="1" applyAlignment="1">
      <alignment horizontal="center"/>
    </xf>
    <xf numFmtId="0" fontId="5" fillId="0" borderId="5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0"/>
  <sheetViews>
    <sheetView tabSelected="1" topLeftCell="A27" workbookViewId="0">
      <selection activeCell="L37" sqref="L37:L39"/>
    </sheetView>
  </sheetViews>
  <sheetFormatPr defaultRowHeight="15"/>
  <cols>
    <col min="1" max="1" width="4" customWidth="1"/>
    <col min="2" max="2" width="21.140625" customWidth="1"/>
    <col min="3" max="3" width="21" customWidth="1"/>
    <col min="4" max="4" width="20.85546875" customWidth="1"/>
    <col min="5" max="5" width="8.85546875" customWidth="1"/>
    <col min="6" max="6" width="7.85546875" customWidth="1"/>
    <col min="7" max="7" width="7.7109375" customWidth="1"/>
    <col min="8" max="8" width="7.28515625" customWidth="1"/>
    <col min="9" max="9" width="7.85546875" customWidth="1"/>
    <col min="10" max="10" width="7.42578125" customWidth="1"/>
    <col min="11" max="11" width="11.140625" customWidth="1"/>
    <col min="12" max="12" width="14.140625" customWidth="1"/>
  </cols>
  <sheetData>
    <row r="1" spans="1:12" ht="21" customHeight="1">
      <c r="A1" s="51" t="s">
        <v>38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18" customHeight="1">
      <c r="A2" s="52" t="s">
        <v>27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ht="63.75" customHeight="1">
      <c r="A3" s="40" t="s">
        <v>2</v>
      </c>
      <c r="B3" s="38" t="s">
        <v>10</v>
      </c>
      <c r="C3" s="38" t="s">
        <v>14</v>
      </c>
      <c r="D3" s="38" t="s">
        <v>11</v>
      </c>
      <c r="E3" s="38" t="s">
        <v>15</v>
      </c>
      <c r="F3" s="42" t="s">
        <v>8</v>
      </c>
      <c r="G3" s="43"/>
      <c r="H3" s="43"/>
      <c r="I3" s="43"/>
      <c r="J3" s="44"/>
      <c r="K3" s="38" t="s">
        <v>12</v>
      </c>
      <c r="L3" s="38" t="s">
        <v>13</v>
      </c>
    </row>
    <row r="4" spans="1:12">
      <c r="A4" s="41"/>
      <c r="B4" s="39"/>
      <c r="C4" s="39"/>
      <c r="D4" s="39"/>
      <c r="E4" s="39"/>
      <c r="F4" s="1">
        <v>2018</v>
      </c>
      <c r="G4" s="1">
        <v>2019</v>
      </c>
      <c r="H4" s="1">
        <v>2020</v>
      </c>
      <c r="I4" s="1">
        <v>2021</v>
      </c>
      <c r="J4" s="1">
        <v>2022</v>
      </c>
      <c r="K4" s="39"/>
      <c r="L4" s="39"/>
    </row>
    <row r="5" spans="1:1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</row>
    <row r="6" spans="1:12" s="4" customFormat="1" ht="30.75" customHeight="1">
      <c r="A6" s="47" t="s">
        <v>3</v>
      </c>
      <c r="B6" s="28" t="s">
        <v>49</v>
      </c>
      <c r="C6" s="28"/>
      <c r="D6" s="8" t="s">
        <v>1</v>
      </c>
      <c r="E6" s="9">
        <f>F6+G6+H6+I6+J6</f>
        <v>281143</v>
      </c>
      <c r="F6" s="9">
        <f>F7+F8</f>
        <v>237100</v>
      </c>
      <c r="G6" s="9">
        <f t="shared" ref="G6:J6" si="0">G7+G8</f>
        <v>10621</v>
      </c>
      <c r="H6" s="9">
        <f t="shared" si="0"/>
        <v>10822</v>
      </c>
      <c r="I6" s="9">
        <f t="shared" si="0"/>
        <v>11122</v>
      </c>
      <c r="J6" s="9">
        <f t="shared" si="0"/>
        <v>11478</v>
      </c>
      <c r="K6" s="28"/>
      <c r="L6" s="28"/>
    </row>
    <row r="7" spans="1:12" s="4" customFormat="1" ht="36.75" customHeight="1">
      <c r="A7" s="48"/>
      <c r="B7" s="29"/>
      <c r="C7" s="29"/>
      <c r="D7" s="5" t="s">
        <v>0</v>
      </c>
      <c r="E7" s="9">
        <f t="shared" ref="E7:E8" si="1">F7+G7+H7+I7+J7</f>
        <v>200000</v>
      </c>
      <c r="F7" s="10">
        <f>F10</f>
        <v>200000</v>
      </c>
      <c r="G7" s="17">
        <f t="shared" ref="G7:J7" si="2">G10</f>
        <v>0</v>
      </c>
      <c r="H7" s="17">
        <f t="shared" si="2"/>
        <v>0</v>
      </c>
      <c r="I7" s="17">
        <f t="shared" si="2"/>
        <v>0</v>
      </c>
      <c r="J7" s="17">
        <f t="shared" si="2"/>
        <v>0</v>
      </c>
      <c r="K7" s="29"/>
      <c r="L7" s="29"/>
    </row>
    <row r="8" spans="1:12" s="4" customFormat="1" ht="36" customHeight="1">
      <c r="A8" s="48"/>
      <c r="B8" s="29"/>
      <c r="C8" s="29"/>
      <c r="D8" s="5" t="s">
        <v>9</v>
      </c>
      <c r="E8" s="9">
        <f t="shared" si="1"/>
        <v>81143</v>
      </c>
      <c r="F8" s="9">
        <f>F11+F13+F15+F17+F19+F21</f>
        <v>37100</v>
      </c>
      <c r="G8" s="9">
        <f t="shared" ref="G8:J8" si="3">G11+G13+G15+G17+G19+G21</f>
        <v>10621</v>
      </c>
      <c r="H8" s="9">
        <f t="shared" si="3"/>
        <v>10822</v>
      </c>
      <c r="I8" s="9">
        <f t="shared" si="3"/>
        <v>11122</v>
      </c>
      <c r="J8" s="9">
        <f t="shared" si="3"/>
        <v>11478</v>
      </c>
      <c r="K8" s="29"/>
      <c r="L8" s="29"/>
    </row>
    <row r="9" spans="1:12" ht="36" customHeight="1">
      <c r="A9" s="45" t="s">
        <v>4</v>
      </c>
      <c r="B9" s="28" t="s">
        <v>23</v>
      </c>
      <c r="C9" s="28" t="s">
        <v>40</v>
      </c>
      <c r="D9" s="2" t="s">
        <v>1</v>
      </c>
      <c r="E9" s="11">
        <f>F9+G9+H9+I9+J9</f>
        <v>200000</v>
      </c>
      <c r="F9" s="9">
        <f>F10+F11</f>
        <v>200000</v>
      </c>
      <c r="G9" s="9">
        <f>G10+G11</f>
        <v>0</v>
      </c>
      <c r="H9" s="9">
        <f>H10+H11</f>
        <v>0</v>
      </c>
      <c r="I9" s="9">
        <f>I10+I11</f>
        <v>0</v>
      </c>
      <c r="J9" s="9">
        <f>J10+J11</f>
        <v>0</v>
      </c>
      <c r="K9" s="28" t="s">
        <v>28</v>
      </c>
      <c r="L9" s="28" t="s">
        <v>50</v>
      </c>
    </row>
    <row r="10" spans="1:12" ht="38.25" customHeight="1">
      <c r="A10" s="46"/>
      <c r="B10" s="29"/>
      <c r="C10" s="29"/>
      <c r="D10" s="2" t="s">
        <v>0</v>
      </c>
      <c r="E10" s="11">
        <f t="shared" ref="E10:E20" si="4">F10+G10+H10+I10+J10</f>
        <v>200000</v>
      </c>
      <c r="F10" s="9">
        <v>200000</v>
      </c>
      <c r="G10" s="9">
        <v>0</v>
      </c>
      <c r="H10" s="10">
        <v>0</v>
      </c>
      <c r="I10" s="10">
        <v>0</v>
      </c>
      <c r="J10" s="16">
        <v>0</v>
      </c>
      <c r="K10" s="29"/>
      <c r="L10" s="29"/>
    </row>
    <row r="11" spans="1:12" ht="44.25" customHeight="1">
      <c r="A11" s="46"/>
      <c r="B11" s="29"/>
      <c r="C11" s="29"/>
      <c r="D11" s="3" t="s">
        <v>9</v>
      </c>
      <c r="E11" s="11">
        <f t="shared" si="4"/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29"/>
      <c r="L11" s="29"/>
    </row>
    <row r="12" spans="1:12" ht="30" customHeight="1">
      <c r="A12" s="49" t="s">
        <v>5</v>
      </c>
      <c r="B12" s="28" t="s">
        <v>41</v>
      </c>
      <c r="C12" s="28" t="s">
        <v>39</v>
      </c>
      <c r="D12" s="3" t="s">
        <v>1</v>
      </c>
      <c r="E12" s="11">
        <f t="shared" si="4"/>
        <v>32350</v>
      </c>
      <c r="F12" s="9">
        <f>F13</f>
        <v>6000</v>
      </c>
      <c r="G12" s="9">
        <f t="shared" ref="G12:J12" si="5">G13</f>
        <v>6250</v>
      </c>
      <c r="H12" s="9">
        <f t="shared" si="5"/>
        <v>6500</v>
      </c>
      <c r="I12" s="9">
        <f t="shared" si="5"/>
        <v>6700</v>
      </c>
      <c r="J12" s="9">
        <f t="shared" si="5"/>
        <v>6900</v>
      </c>
      <c r="K12" s="28" t="s">
        <v>42</v>
      </c>
      <c r="L12" s="28" t="s">
        <v>48</v>
      </c>
    </row>
    <row r="13" spans="1:12" ht="57.75" customHeight="1">
      <c r="A13" s="50"/>
      <c r="B13" s="29"/>
      <c r="C13" s="29"/>
      <c r="D13" s="3" t="s">
        <v>9</v>
      </c>
      <c r="E13" s="11">
        <f t="shared" si="4"/>
        <v>32350</v>
      </c>
      <c r="F13" s="9">
        <v>6000</v>
      </c>
      <c r="G13" s="9">
        <v>6250</v>
      </c>
      <c r="H13" s="9">
        <v>6500</v>
      </c>
      <c r="I13" s="9">
        <v>6700</v>
      </c>
      <c r="J13" s="9">
        <v>6900</v>
      </c>
      <c r="K13" s="29"/>
      <c r="L13" s="29"/>
    </row>
    <row r="14" spans="1:12" ht="31.5" customHeight="1">
      <c r="A14" s="49" t="s">
        <v>6</v>
      </c>
      <c r="B14" s="28" t="s">
        <v>16</v>
      </c>
      <c r="C14" s="28" t="s">
        <v>39</v>
      </c>
      <c r="D14" s="3" t="s">
        <v>1</v>
      </c>
      <c r="E14" s="11">
        <f t="shared" si="4"/>
        <v>19093</v>
      </c>
      <c r="F14" s="9">
        <f>F15</f>
        <v>3500</v>
      </c>
      <c r="G14" s="9">
        <f t="shared" ref="G14:J14" si="6">G15</f>
        <v>3771</v>
      </c>
      <c r="H14" s="9">
        <f t="shared" si="6"/>
        <v>3822</v>
      </c>
      <c r="I14" s="9">
        <f t="shared" si="6"/>
        <v>3922</v>
      </c>
      <c r="J14" s="9">
        <f t="shared" si="6"/>
        <v>4078</v>
      </c>
      <c r="K14" s="28" t="s">
        <v>42</v>
      </c>
      <c r="L14" s="28" t="s">
        <v>43</v>
      </c>
    </row>
    <row r="15" spans="1:12" ht="60.75" customHeight="1">
      <c r="A15" s="50"/>
      <c r="B15" s="29"/>
      <c r="C15" s="29"/>
      <c r="D15" s="3" t="s">
        <v>9</v>
      </c>
      <c r="E15" s="11">
        <f t="shared" si="4"/>
        <v>19093</v>
      </c>
      <c r="F15" s="9">
        <v>3500</v>
      </c>
      <c r="G15" s="9">
        <v>3771</v>
      </c>
      <c r="H15" s="9">
        <v>3822</v>
      </c>
      <c r="I15" s="9">
        <v>3922</v>
      </c>
      <c r="J15" s="12">
        <v>4078</v>
      </c>
      <c r="K15" s="29"/>
      <c r="L15" s="29"/>
    </row>
    <row r="16" spans="1:12" ht="35.25" customHeight="1">
      <c r="A16" s="30" t="s">
        <v>29</v>
      </c>
      <c r="B16" s="34" t="s">
        <v>21</v>
      </c>
      <c r="C16" s="34" t="s">
        <v>39</v>
      </c>
      <c r="D16" s="3" t="s">
        <v>1</v>
      </c>
      <c r="E16" s="11">
        <f t="shared" si="4"/>
        <v>27000</v>
      </c>
      <c r="F16" s="9">
        <f>F17</f>
        <v>27000</v>
      </c>
      <c r="G16" s="9">
        <f t="shared" ref="G16:J16" si="7">G17</f>
        <v>0</v>
      </c>
      <c r="H16" s="9">
        <f t="shared" si="7"/>
        <v>0</v>
      </c>
      <c r="I16" s="9">
        <f t="shared" si="7"/>
        <v>0</v>
      </c>
      <c r="J16" s="9">
        <f t="shared" si="7"/>
        <v>0</v>
      </c>
      <c r="K16" s="34" t="s">
        <v>42</v>
      </c>
      <c r="L16" s="34" t="s">
        <v>44</v>
      </c>
    </row>
    <row r="17" spans="1:12" ht="63.75" customHeight="1">
      <c r="A17" s="31"/>
      <c r="B17" s="35"/>
      <c r="C17" s="35"/>
      <c r="D17" s="3" t="s">
        <v>9</v>
      </c>
      <c r="E17" s="11">
        <f t="shared" si="4"/>
        <v>27000</v>
      </c>
      <c r="F17" s="9">
        <v>27000</v>
      </c>
      <c r="G17" s="9">
        <v>0</v>
      </c>
      <c r="H17" s="9">
        <v>0</v>
      </c>
      <c r="I17" s="9">
        <v>0</v>
      </c>
      <c r="J17" s="12">
        <v>0</v>
      </c>
      <c r="K17" s="35"/>
      <c r="L17" s="35"/>
    </row>
    <row r="18" spans="1:12" ht="36" customHeight="1">
      <c r="A18" s="30" t="s">
        <v>30</v>
      </c>
      <c r="B18" s="34" t="s">
        <v>25</v>
      </c>
      <c r="C18" s="34" t="s">
        <v>39</v>
      </c>
      <c r="D18" s="3" t="s">
        <v>1</v>
      </c>
      <c r="E18" s="11">
        <f t="shared" si="4"/>
        <v>2500</v>
      </c>
      <c r="F18" s="9">
        <f>F19</f>
        <v>500</v>
      </c>
      <c r="G18" s="9">
        <f t="shared" ref="G18:J18" si="8">G19</f>
        <v>500</v>
      </c>
      <c r="H18" s="9">
        <f t="shared" si="8"/>
        <v>500</v>
      </c>
      <c r="I18" s="9">
        <f t="shared" si="8"/>
        <v>500</v>
      </c>
      <c r="J18" s="9">
        <f t="shared" si="8"/>
        <v>500</v>
      </c>
      <c r="K18" s="34" t="s">
        <v>42</v>
      </c>
      <c r="L18" s="34" t="s">
        <v>45</v>
      </c>
    </row>
    <row r="19" spans="1:12" ht="61.5" customHeight="1">
      <c r="A19" s="31"/>
      <c r="B19" s="35"/>
      <c r="C19" s="35"/>
      <c r="D19" s="3" t="s">
        <v>9</v>
      </c>
      <c r="E19" s="11">
        <f t="shared" si="4"/>
        <v>2500</v>
      </c>
      <c r="F19" s="9">
        <v>500</v>
      </c>
      <c r="G19" s="9">
        <v>500</v>
      </c>
      <c r="H19" s="9">
        <v>500</v>
      </c>
      <c r="I19" s="9">
        <v>500</v>
      </c>
      <c r="J19" s="12">
        <v>500</v>
      </c>
      <c r="K19" s="35"/>
      <c r="L19" s="35"/>
    </row>
    <row r="20" spans="1:12" ht="36" customHeight="1">
      <c r="A20" s="30" t="s">
        <v>31</v>
      </c>
      <c r="B20" s="34" t="s">
        <v>24</v>
      </c>
      <c r="C20" s="34" t="s">
        <v>39</v>
      </c>
      <c r="D20" s="3" t="s">
        <v>1</v>
      </c>
      <c r="E20" s="11">
        <f t="shared" si="4"/>
        <v>200</v>
      </c>
      <c r="F20" s="9">
        <f>F21</f>
        <v>100</v>
      </c>
      <c r="G20" s="9">
        <f t="shared" ref="G20:J20" si="9">G21</f>
        <v>100</v>
      </c>
      <c r="H20" s="9">
        <f t="shared" si="9"/>
        <v>0</v>
      </c>
      <c r="I20" s="9">
        <f t="shared" si="9"/>
        <v>0</v>
      </c>
      <c r="J20" s="9">
        <f t="shared" si="9"/>
        <v>0</v>
      </c>
      <c r="K20" s="34" t="s">
        <v>42</v>
      </c>
      <c r="L20" s="34" t="s">
        <v>52</v>
      </c>
    </row>
    <row r="21" spans="1:12" ht="51" customHeight="1">
      <c r="A21" s="31"/>
      <c r="B21" s="35"/>
      <c r="C21" s="35"/>
      <c r="D21" s="3" t="s">
        <v>9</v>
      </c>
      <c r="E21" s="11">
        <f>F21+G21+H21+I21+J21</f>
        <v>200</v>
      </c>
      <c r="F21" s="9">
        <v>100</v>
      </c>
      <c r="G21" s="9">
        <v>100</v>
      </c>
      <c r="H21" s="9">
        <v>0</v>
      </c>
      <c r="I21" s="9">
        <v>0</v>
      </c>
      <c r="J21" s="12">
        <v>0</v>
      </c>
      <c r="K21" s="35"/>
      <c r="L21" s="35"/>
    </row>
    <row r="22" spans="1:12" s="4" customFormat="1" ht="30" customHeight="1">
      <c r="A22" s="32" t="s">
        <v>32</v>
      </c>
      <c r="B22" s="33" t="s">
        <v>22</v>
      </c>
      <c r="C22" s="33"/>
      <c r="D22" s="3" t="s">
        <v>1</v>
      </c>
      <c r="E22" s="11">
        <f t="shared" ref="E22:E39" si="10">F22+G22+H22+I22+J22</f>
        <v>688000</v>
      </c>
      <c r="F22" s="9">
        <f>F23+F24</f>
        <v>136000</v>
      </c>
      <c r="G22" s="9">
        <f t="shared" ref="G22:J22" si="11">G23+G24</f>
        <v>133000</v>
      </c>
      <c r="H22" s="9">
        <f t="shared" si="11"/>
        <v>136000</v>
      </c>
      <c r="I22" s="9">
        <f t="shared" si="11"/>
        <v>140000</v>
      </c>
      <c r="J22" s="9">
        <f t="shared" si="11"/>
        <v>143000</v>
      </c>
      <c r="K22" s="33"/>
      <c r="L22" s="33"/>
    </row>
    <row r="23" spans="1:12" s="4" customFormat="1" ht="35.25" customHeight="1">
      <c r="A23" s="32"/>
      <c r="B23" s="33"/>
      <c r="C23" s="33"/>
      <c r="D23" s="3" t="s">
        <v>9</v>
      </c>
      <c r="E23" s="11">
        <f t="shared" si="10"/>
        <v>682000</v>
      </c>
      <c r="F23" s="9">
        <f>F26+F29</f>
        <v>130000</v>
      </c>
      <c r="G23" s="9">
        <f t="shared" ref="G23:J23" si="12">G26+G29</f>
        <v>133000</v>
      </c>
      <c r="H23" s="9">
        <f t="shared" si="12"/>
        <v>136000</v>
      </c>
      <c r="I23" s="9">
        <f t="shared" si="12"/>
        <v>140000</v>
      </c>
      <c r="J23" s="9">
        <f t="shared" si="12"/>
        <v>143000</v>
      </c>
      <c r="K23" s="33"/>
      <c r="L23" s="33"/>
    </row>
    <row r="24" spans="1:12" s="4" customFormat="1" ht="33" customHeight="1">
      <c r="A24" s="32"/>
      <c r="B24" s="33"/>
      <c r="C24" s="33"/>
      <c r="D24" s="3" t="s">
        <v>0</v>
      </c>
      <c r="E24" s="11">
        <f t="shared" si="10"/>
        <v>6000</v>
      </c>
      <c r="F24" s="9">
        <f>F28</f>
        <v>6000</v>
      </c>
      <c r="G24" s="9">
        <f t="shared" ref="G24:J24" si="13">G28</f>
        <v>0</v>
      </c>
      <c r="H24" s="9">
        <f t="shared" si="13"/>
        <v>0</v>
      </c>
      <c r="I24" s="9">
        <f t="shared" si="13"/>
        <v>0</v>
      </c>
      <c r="J24" s="9">
        <f t="shared" si="13"/>
        <v>0</v>
      </c>
      <c r="K24" s="33"/>
      <c r="L24" s="33"/>
    </row>
    <row r="25" spans="1:12" ht="35.25" customHeight="1">
      <c r="A25" s="26" t="s">
        <v>7</v>
      </c>
      <c r="B25" s="28" t="s">
        <v>17</v>
      </c>
      <c r="C25" s="28" t="s">
        <v>39</v>
      </c>
      <c r="D25" s="3" t="s">
        <v>1</v>
      </c>
      <c r="E25" s="11">
        <f t="shared" si="10"/>
        <v>682000</v>
      </c>
      <c r="F25" s="9">
        <f>F26</f>
        <v>130000</v>
      </c>
      <c r="G25" s="9">
        <f t="shared" ref="G25:J25" si="14">G26</f>
        <v>133000</v>
      </c>
      <c r="H25" s="9">
        <f t="shared" si="14"/>
        <v>136000</v>
      </c>
      <c r="I25" s="9">
        <f t="shared" si="14"/>
        <v>140000</v>
      </c>
      <c r="J25" s="9">
        <f t="shared" si="14"/>
        <v>143000</v>
      </c>
      <c r="K25" s="36" t="s">
        <v>42</v>
      </c>
      <c r="L25" s="28" t="s">
        <v>51</v>
      </c>
    </row>
    <row r="26" spans="1:12" ht="42.75" customHeight="1">
      <c r="A26" s="27"/>
      <c r="B26" s="29"/>
      <c r="C26" s="29"/>
      <c r="D26" s="3" t="s">
        <v>9</v>
      </c>
      <c r="E26" s="11">
        <f t="shared" si="10"/>
        <v>682000</v>
      </c>
      <c r="F26" s="9">
        <v>130000</v>
      </c>
      <c r="G26" s="9">
        <v>133000</v>
      </c>
      <c r="H26" s="9">
        <v>136000</v>
      </c>
      <c r="I26" s="9">
        <v>140000</v>
      </c>
      <c r="J26" s="9">
        <v>143000</v>
      </c>
      <c r="K26" s="37"/>
      <c r="L26" s="29"/>
    </row>
    <row r="27" spans="1:12" ht="30.75" customHeight="1">
      <c r="A27" s="49" t="s">
        <v>33</v>
      </c>
      <c r="B27" s="28" t="s">
        <v>20</v>
      </c>
      <c r="C27" s="28" t="s">
        <v>39</v>
      </c>
      <c r="D27" s="3" t="s">
        <v>1</v>
      </c>
      <c r="E27" s="11">
        <f t="shared" si="10"/>
        <v>6000</v>
      </c>
      <c r="F27" s="9">
        <f>F28+F29</f>
        <v>6000</v>
      </c>
      <c r="G27" s="9">
        <f t="shared" ref="G27:J27" si="15">G28+G29</f>
        <v>0</v>
      </c>
      <c r="H27" s="9">
        <f t="shared" si="15"/>
        <v>0</v>
      </c>
      <c r="I27" s="9">
        <f t="shared" si="15"/>
        <v>0</v>
      </c>
      <c r="J27" s="9">
        <f t="shared" si="15"/>
        <v>0</v>
      </c>
      <c r="K27" s="28" t="s">
        <v>42</v>
      </c>
      <c r="L27" s="28" t="s">
        <v>46</v>
      </c>
    </row>
    <row r="28" spans="1:12" ht="27.75" customHeight="1">
      <c r="A28" s="50"/>
      <c r="B28" s="29"/>
      <c r="C28" s="29"/>
      <c r="D28" s="3" t="s">
        <v>0</v>
      </c>
      <c r="E28" s="11">
        <f t="shared" si="10"/>
        <v>6000</v>
      </c>
      <c r="F28" s="9">
        <v>6000</v>
      </c>
      <c r="G28" s="9">
        <v>0</v>
      </c>
      <c r="H28" s="9">
        <v>0</v>
      </c>
      <c r="I28" s="9">
        <v>0</v>
      </c>
      <c r="J28" s="12">
        <v>0</v>
      </c>
      <c r="K28" s="29"/>
      <c r="L28" s="29"/>
    </row>
    <row r="29" spans="1:12" ht="32.25" customHeight="1">
      <c r="A29" s="50"/>
      <c r="B29" s="29"/>
      <c r="C29" s="29"/>
      <c r="D29" s="3" t="s">
        <v>9</v>
      </c>
      <c r="E29" s="11">
        <f t="shared" si="10"/>
        <v>0</v>
      </c>
      <c r="F29" s="9">
        <v>0</v>
      </c>
      <c r="G29" s="9">
        <v>0</v>
      </c>
      <c r="H29" s="9">
        <v>0</v>
      </c>
      <c r="I29" s="9">
        <v>0</v>
      </c>
      <c r="J29" s="12">
        <v>0</v>
      </c>
      <c r="K29" s="29"/>
      <c r="L29" s="29"/>
    </row>
    <row r="30" spans="1:12" s="4" customFormat="1" ht="26.25" customHeight="1">
      <c r="A30" s="22" t="s">
        <v>34</v>
      </c>
      <c r="B30" s="28" t="s">
        <v>26</v>
      </c>
      <c r="C30" s="28"/>
      <c r="D30" s="8" t="s">
        <v>1</v>
      </c>
      <c r="E30" s="11">
        <f t="shared" si="10"/>
        <v>31641</v>
      </c>
      <c r="F30" s="9">
        <v>8841</v>
      </c>
      <c r="G30" s="9">
        <v>4640</v>
      </c>
      <c r="H30" s="9">
        <v>6630</v>
      </c>
      <c r="I30" s="9">
        <v>6530</v>
      </c>
      <c r="J30" s="9">
        <v>5000</v>
      </c>
      <c r="K30" s="28"/>
      <c r="L30" s="28"/>
    </row>
    <row r="31" spans="1:12" s="4" customFormat="1" ht="48.75" customHeight="1">
      <c r="A31" s="23"/>
      <c r="B31" s="29"/>
      <c r="C31" s="29"/>
      <c r="D31" s="6" t="s">
        <v>9</v>
      </c>
      <c r="E31" s="11">
        <f t="shared" si="10"/>
        <v>31641</v>
      </c>
      <c r="F31" s="12">
        <f>F33+F36</f>
        <v>8841</v>
      </c>
      <c r="G31" s="18">
        <f t="shared" ref="G31:J31" si="16">G33+G36</f>
        <v>4640</v>
      </c>
      <c r="H31" s="18">
        <f t="shared" si="16"/>
        <v>6630</v>
      </c>
      <c r="I31" s="18">
        <f t="shared" si="16"/>
        <v>6530</v>
      </c>
      <c r="J31" s="18">
        <f t="shared" si="16"/>
        <v>5000</v>
      </c>
      <c r="K31" s="29"/>
      <c r="L31" s="29"/>
    </row>
    <row r="32" spans="1:12" ht="31.5" customHeight="1">
      <c r="A32" s="22" t="s">
        <v>35</v>
      </c>
      <c r="B32" s="28" t="s">
        <v>18</v>
      </c>
      <c r="C32" s="28" t="s">
        <v>39</v>
      </c>
      <c r="D32" s="8" t="s">
        <v>1</v>
      </c>
      <c r="E32" s="11">
        <f t="shared" si="10"/>
        <v>21400</v>
      </c>
      <c r="F32" s="9">
        <v>4300</v>
      </c>
      <c r="G32" s="9">
        <v>3500</v>
      </c>
      <c r="H32" s="9">
        <v>4900</v>
      </c>
      <c r="I32" s="13">
        <v>5200</v>
      </c>
      <c r="J32" s="13">
        <v>3500</v>
      </c>
      <c r="K32" s="36" t="s">
        <v>42</v>
      </c>
      <c r="L32" s="28" t="s">
        <v>53</v>
      </c>
    </row>
    <row r="33" spans="1:12" ht="74.25" customHeight="1">
      <c r="A33" s="23"/>
      <c r="B33" s="29"/>
      <c r="C33" s="29"/>
      <c r="D33" s="2" t="s">
        <v>9</v>
      </c>
      <c r="E33" s="11">
        <f t="shared" si="10"/>
        <v>21400</v>
      </c>
      <c r="F33" s="9">
        <v>4300</v>
      </c>
      <c r="G33" s="9">
        <v>3500</v>
      </c>
      <c r="H33" s="9">
        <v>4900</v>
      </c>
      <c r="I33" s="9">
        <v>5200</v>
      </c>
      <c r="J33" s="9">
        <v>3500</v>
      </c>
      <c r="K33" s="37"/>
      <c r="L33" s="29"/>
    </row>
    <row r="34" spans="1:12" ht="23.25" customHeight="1">
      <c r="A34" s="24" t="s">
        <v>36</v>
      </c>
      <c r="B34" s="28" t="s">
        <v>19</v>
      </c>
      <c r="C34" s="28" t="s">
        <v>39</v>
      </c>
      <c r="D34" s="8" t="s">
        <v>1</v>
      </c>
      <c r="E34" s="11">
        <f t="shared" si="10"/>
        <v>10241</v>
      </c>
      <c r="F34" s="9">
        <v>4541</v>
      </c>
      <c r="G34" s="9">
        <v>1140</v>
      </c>
      <c r="H34" s="9">
        <v>1730</v>
      </c>
      <c r="I34" s="9">
        <v>1330</v>
      </c>
      <c r="J34" s="9">
        <v>1500</v>
      </c>
      <c r="K34" s="28" t="s">
        <v>42</v>
      </c>
      <c r="L34" s="28" t="s">
        <v>54</v>
      </c>
    </row>
    <row r="35" spans="1:12" ht="118.5" hidden="1" customHeight="1">
      <c r="A35" s="25"/>
      <c r="B35" s="29"/>
      <c r="C35" s="29"/>
      <c r="D35" s="2" t="s">
        <v>0</v>
      </c>
      <c r="E35" s="11">
        <f t="shared" si="10"/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29"/>
      <c r="L35" s="29"/>
    </row>
    <row r="36" spans="1:12" ht="78" customHeight="1">
      <c r="A36" s="25"/>
      <c r="B36" s="29"/>
      <c r="C36" s="29"/>
      <c r="D36" s="2" t="s">
        <v>9</v>
      </c>
      <c r="E36" s="11">
        <f t="shared" si="10"/>
        <v>10241</v>
      </c>
      <c r="F36" s="9">
        <v>4541</v>
      </c>
      <c r="G36" s="9">
        <v>1140</v>
      </c>
      <c r="H36" s="9">
        <v>1730</v>
      </c>
      <c r="I36" s="9">
        <v>1330</v>
      </c>
      <c r="J36" s="9">
        <v>1500</v>
      </c>
      <c r="K36" s="29"/>
      <c r="L36" s="29"/>
    </row>
    <row r="37" spans="1:12" ht="22.5" customHeight="1">
      <c r="A37" s="53" t="s">
        <v>37</v>
      </c>
      <c r="B37" s="20"/>
      <c r="C37" s="20"/>
      <c r="D37" s="21"/>
      <c r="E37" s="11">
        <f t="shared" si="10"/>
        <v>919641</v>
      </c>
      <c r="F37" s="14">
        <f>F38+F39</f>
        <v>344841</v>
      </c>
      <c r="G37" s="14">
        <f t="shared" ref="G37:J37" si="17">G38+G39</f>
        <v>137640</v>
      </c>
      <c r="H37" s="14">
        <f t="shared" si="17"/>
        <v>142630</v>
      </c>
      <c r="I37" s="14">
        <f t="shared" si="17"/>
        <v>146530</v>
      </c>
      <c r="J37" s="14">
        <f t="shared" si="17"/>
        <v>148000</v>
      </c>
      <c r="K37" s="54"/>
      <c r="L37" s="56"/>
    </row>
    <row r="38" spans="1:12" ht="24.75" customHeight="1">
      <c r="A38" s="19" t="s">
        <v>47</v>
      </c>
      <c r="B38" s="20"/>
      <c r="C38" s="20"/>
      <c r="D38" s="21"/>
      <c r="E38" s="11">
        <f t="shared" si="10"/>
        <v>713641</v>
      </c>
      <c r="F38" s="9">
        <f>F11+F23+F31</f>
        <v>138841</v>
      </c>
      <c r="G38" s="9">
        <f t="shared" ref="G38:J38" si="18">G11+G23+G31</f>
        <v>137640</v>
      </c>
      <c r="H38" s="9">
        <f t="shared" si="18"/>
        <v>142630</v>
      </c>
      <c r="I38" s="9">
        <f t="shared" si="18"/>
        <v>146530</v>
      </c>
      <c r="J38" s="9">
        <f t="shared" si="18"/>
        <v>148000</v>
      </c>
      <c r="K38" s="55"/>
      <c r="L38" s="56"/>
    </row>
    <row r="39" spans="1:12" ht="29.25" customHeight="1">
      <c r="A39" s="57" t="s">
        <v>0</v>
      </c>
      <c r="B39" s="58"/>
      <c r="C39" s="58"/>
      <c r="D39" s="59"/>
      <c r="E39" s="11">
        <f t="shared" si="10"/>
        <v>206000</v>
      </c>
      <c r="F39" s="15">
        <f>F7+F24</f>
        <v>206000</v>
      </c>
      <c r="G39" s="15">
        <f>G7+G24</f>
        <v>0</v>
      </c>
      <c r="H39" s="15">
        <f t="shared" ref="H39:J39" si="19">H7+H24</f>
        <v>0</v>
      </c>
      <c r="I39" s="15">
        <f t="shared" si="19"/>
        <v>0</v>
      </c>
      <c r="J39" s="15">
        <f t="shared" si="19"/>
        <v>0</v>
      </c>
      <c r="K39" s="55"/>
      <c r="L39" s="56"/>
    </row>
    <row r="40" spans="1:12">
      <c r="K40" s="7"/>
      <c r="L40" s="7"/>
    </row>
  </sheetData>
  <mergeCells count="80">
    <mergeCell ref="A1:L1"/>
    <mergeCell ref="A2:L2"/>
    <mergeCell ref="A37:D37"/>
    <mergeCell ref="K37:K39"/>
    <mergeCell ref="L37:L39"/>
    <mergeCell ref="A39:D39"/>
    <mergeCell ref="C30:C31"/>
    <mergeCell ref="B30:B31"/>
    <mergeCell ref="K34:K36"/>
    <mergeCell ref="L34:L36"/>
    <mergeCell ref="B34:B36"/>
    <mergeCell ref="C34:C36"/>
    <mergeCell ref="A27:A29"/>
    <mergeCell ref="B27:B29"/>
    <mergeCell ref="C27:C29"/>
    <mergeCell ref="K14:K15"/>
    <mergeCell ref="L14:L15"/>
    <mergeCell ref="A32:A33"/>
    <mergeCell ref="C32:C33"/>
    <mergeCell ref="B32:B33"/>
    <mergeCell ref="K27:K29"/>
    <mergeCell ref="L27:L29"/>
    <mergeCell ref="L30:L31"/>
    <mergeCell ref="K32:K33"/>
    <mergeCell ref="L32:L33"/>
    <mergeCell ref="C22:C24"/>
    <mergeCell ref="B16:B17"/>
    <mergeCell ref="C16:C17"/>
    <mergeCell ref="A16:A17"/>
    <mergeCell ref="C18:C19"/>
    <mergeCell ref="B12:B13"/>
    <mergeCell ref="A12:A13"/>
    <mergeCell ref="B14:B15"/>
    <mergeCell ref="A14:A15"/>
    <mergeCell ref="C14:C15"/>
    <mergeCell ref="B18:B19"/>
    <mergeCell ref="A18:A19"/>
    <mergeCell ref="K9:K11"/>
    <mergeCell ref="L9:L11"/>
    <mergeCell ref="K6:K8"/>
    <mergeCell ref="L6:L8"/>
    <mergeCell ref="C12:C13"/>
    <mergeCell ref="K12:K13"/>
    <mergeCell ref="L12:L13"/>
    <mergeCell ref="B6:B8"/>
    <mergeCell ref="C6:C8"/>
    <mergeCell ref="C9:C11"/>
    <mergeCell ref="B9:B11"/>
    <mergeCell ref="A9:A11"/>
    <mergeCell ref="A6:A8"/>
    <mergeCell ref="K3:K4"/>
    <mergeCell ref="L3:L4"/>
    <mergeCell ref="A3:A4"/>
    <mergeCell ref="B3:B4"/>
    <mergeCell ref="C3:C4"/>
    <mergeCell ref="D3:D4"/>
    <mergeCell ref="E3:E4"/>
    <mergeCell ref="F3:J3"/>
    <mergeCell ref="K16:K17"/>
    <mergeCell ref="L16:L17"/>
    <mergeCell ref="K18:K19"/>
    <mergeCell ref="L18:L19"/>
    <mergeCell ref="K20:K21"/>
    <mergeCell ref="L20:L21"/>
    <mergeCell ref="K22:K24"/>
    <mergeCell ref="L22:L24"/>
    <mergeCell ref="K30:K31"/>
    <mergeCell ref="K25:K26"/>
    <mergeCell ref="L25:L26"/>
    <mergeCell ref="A20:A21"/>
    <mergeCell ref="A22:A24"/>
    <mergeCell ref="B22:B24"/>
    <mergeCell ref="C20:C21"/>
    <mergeCell ref="B20:B21"/>
    <mergeCell ref="A38:D38"/>
    <mergeCell ref="A30:A31"/>
    <mergeCell ref="A34:A36"/>
    <mergeCell ref="A25:A26"/>
    <mergeCell ref="C25:C26"/>
    <mergeCell ref="B25:B26"/>
  </mergeCells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Немцев Вячеслав Леонидович</dc:creator>
  <cp:lastModifiedBy>Пользователь</cp:lastModifiedBy>
  <cp:lastPrinted>2017-11-28T12:19:31Z</cp:lastPrinted>
  <dcterms:created xsi:type="dcterms:W3CDTF">2014-09-12T06:18:21Z</dcterms:created>
  <dcterms:modified xsi:type="dcterms:W3CDTF">2017-12-01T13:07:27Z</dcterms:modified>
</cp:coreProperties>
</file>