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Лист1!$5:$6</definedName>
    <definedName name="_xlnm.Print_Area" localSheetId="0">Лист1!$A$1:$L$72</definedName>
  </definedNames>
  <calcPr calcId="125725"/>
</workbook>
</file>

<file path=xl/calcChain.xml><?xml version="1.0" encoding="utf-8"?>
<calcChain xmlns="http://schemas.openxmlformats.org/spreadsheetml/2006/main">
  <c r="J22" i="1"/>
  <c r="I22"/>
  <c r="H22"/>
  <c r="G22"/>
  <c r="J21"/>
  <c r="I21"/>
  <c r="H21"/>
  <c r="G21"/>
  <c r="J20"/>
  <c r="I20"/>
  <c r="H20"/>
  <c r="G20"/>
  <c r="J19"/>
  <c r="I19"/>
  <c r="H19"/>
  <c r="G19"/>
  <c r="F22"/>
  <c r="F21"/>
  <c r="F20"/>
  <c r="F19"/>
  <c r="J62"/>
  <c r="I62"/>
  <c r="H62"/>
  <c r="G62"/>
  <c r="J61"/>
  <c r="I61"/>
  <c r="H61"/>
  <c r="G61"/>
  <c r="J60"/>
  <c r="I60"/>
  <c r="H60"/>
  <c r="G60"/>
  <c r="J59"/>
  <c r="J58" s="1"/>
  <c r="I59"/>
  <c r="H59"/>
  <c r="G59"/>
  <c r="F62"/>
  <c r="F61"/>
  <c r="E61" s="1"/>
  <c r="F60"/>
  <c r="F59"/>
  <c r="E62"/>
  <c r="E60"/>
  <c r="E59"/>
  <c r="I58"/>
  <c r="H58"/>
  <c r="G58"/>
  <c r="E67"/>
  <c r="E66"/>
  <c r="E65"/>
  <c r="E64"/>
  <c r="J63"/>
  <c r="I63"/>
  <c r="H63"/>
  <c r="G63"/>
  <c r="F63"/>
  <c r="J12"/>
  <c r="I12"/>
  <c r="G12"/>
  <c r="F12"/>
  <c r="J11"/>
  <c r="I11"/>
  <c r="H11"/>
  <c r="G11"/>
  <c r="F11"/>
  <c r="J10"/>
  <c r="I10"/>
  <c r="H10"/>
  <c r="G10"/>
  <c r="F10"/>
  <c r="J9"/>
  <c r="I9"/>
  <c r="H9"/>
  <c r="G9"/>
  <c r="F9"/>
  <c r="E63" l="1"/>
  <c r="F58"/>
  <c r="E58" s="1"/>
  <c r="J42"/>
  <c r="I42"/>
  <c r="H42"/>
  <c r="H27" s="1"/>
  <c r="G42"/>
  <c r="G27" s="1"/>
  <c r="J41"/>
  <c r="I41"/>
  <c r="H41"/>
  <c r="H26" s="1"/>
  <c r="G41"/>
  <c r="G26" s="1"/>
  <c r="J40"/>
  <c r="I40"/>
  <c r="I25" s="1"/>
  <c r="H40"/>
  <c r="H25" s="1"/>
  <c r="G40"/>
  <c r="G25" s="1"/>
  <c r="J39"/>
  <c r="J38" s="1"/>
  <c r="I39"/>
  <c r="I38" s="1"/>
  <c r="H39"/>
  <c r="H38" s="1"/>
  <c r="G39"/>
  <c r="G38" s="1"/>
  <c r="F42"/>
  <c r="F41"/>
  <c r="F40"/>
  <c r="F25" s="1"/>
  <c r="F70" s="1"/>
  <c r="F39"/>
  <c r="J43"/>
  <c r="I43"/>
  <c r="H43"/>
  <c r="G43"/>
  <c r="F43"/>
  <c r="J53"/>
  <c r="I53"/>
  <c r="H53"/>
  <c r="G53"/>
  <c r="F53"/>
  <c r="J48"/>
  <c r="I48"/>
  <c r="H48"/>
  <c r="G48"/>
  <c r="E45" s="1"/>
  <c r="F48"/>
  <c r="E57"/>
  <c r="E56"/>
  <c r="E55"/>
  <c r="E54"/>
  <c r="E52"/>
  <c r="E51"/>
  <c r="E50"/>
  <c r="E49"/>
  <c r="E47"/>
  <c r="E46"/>
  <c r="E44"/>
  <c r="E17"/>
  <c r="E16"/>
  <c r="E15"/>
  <c r="E14"/>
  <c r="J13"/>
  <c r="I13"/>
  <c r="H13"/>
  <c r="G13"/>
  <c r="F13"/>
  <c r="J24" l="1"/>
  <c r="J25"/>
  <c r="J70" s="1"/>
  <c r="J26"/>
  <c r="J71" s="1"/>
  <c r="J27"/>
  <c r="J72" s="1"/>
  <c r="I72"/>
  <c r="I24"/>
  <c r="I26"/>
  <c r="I71" s="1"/>
  <c r="I27"/>
  <c r="I70"/>
  <c r="H24"/>
  <c r="G24"/>
  <c r="F26"/>
  <c r="F24"/>
  <c r="F27"/>
  <c r="F72" s="1"/>
  <c r="E43"/>
  <c r="H70"/>
  <c r="H71"/>
  <c r="H72"/>
  <c r="E39"/>
  <c r="I69"/>
  <c r="F38"/>
  <c r="E38" s="1"/>
  <c r="J69"/>
  <c r="E40"/>
  <c r="E41"/>
  <c r="E42"/>
  <c r="G69"/>
  <c r="G70"/>
  <c r="G71"/>
  <c r="G72"/>
  <c r="H69"/>
  <c r="E53"/>
  <c r="E48"/>
  <c r="E13"/>
  <c r="J33"/>
  <c r="I33"/>
  <c r="H33"/>
  <c r="G33"/>
  <c r="F33"/>
  <c r="J28"/>
  <c r="I28"/>
  <c r="H28"/>
  <c r="G28"/>
  <c r="F28"/>
  <c r="I23"/>
  <c r="E24"/>
  <c r="E32"/>
  <c r="E31"/>
  <c r="E30"/>
  <c r="E29"/>
  <c r="J8"/>
  <c r="I8"/>
  <c r="H8"/>
  <c r="G8"/>
  <c r="F8"/>
  <c r="E12"/>
  <c r="E22"/>
  <c r="E21"/>
  <c r="E20"/>
  <c r="F69" l="1"/>
  <c r="E19"/>
  <c r="I68"/>
  <c r="J68"/>
  <c r="F18"/>
  <c r="H68"/>
  <c r="F23"/>
  <c r="E26"/>
  <c r="F71"/>
  <c r="E71" s="1"/>
  <c r="E27"/>
  <c r="I18"/>
  <c r="G18"/>
  <c r="J23"/>
  <c r="H18"/>
  <c r="G68"/>
  <c r="E25"/>
  <c r="H23"/>
  <c r="G23"/>
  <c r="J18"/>
  <c r="E28"/>
  <c r="E8"/>
  <c r="E69"/>
  <c r="E23" l="1"/>
  <c r="E18"/>
  <c r="F68"/>
  <c r="E68" s="1"/>
  <c r="E70"/>
  <c r="E35"/>
  <c r="E34"/>
  <c r="E11" l="1"/>
  <c r="E10"/>
  <c r="E9"/>
  <c r="E36" l="1"/>
  <c r="E72" l="1"/>
  <c r="E33"/>
  <c r="E37"/>
</calcChain>
</file>

<file path=xl/sharedStrings.xml><?xml version="1.0" encoding="utf-8"?>
<sst xmlns="http://schemas.openxmlformats.org/spreadsheetml/2006/main" count="120" uniqueCount="57">
  <si>
    <t>Источники финансирования</t>
  </si>
  <si>
    <t>Внебюджетные источники</t>
  </si>
  <si>
    <t>№ п/п</t>
  </si>
  <si>
    <t>Перечень стандартных процедур, обеспечивающих выполнение мероприятия с указанием сроков исполнения</t>
  </si>
  <si>
    <t>2020 год</t>
  </si>
  <si>
    <t>Объем финансирования по годам реализации, тыс.руб.:</t>
  </si>
  <si>
    <t>Управление развития сельской территории и продовольствия</t>
  </si>
  <si>
    <t>2021 год</t>
  </si>
  <si>
    <t>2022 год</t>
  </si>
  <si>
    <t xml:space="preserve">Ввод в действие в сельской местности учреждений культурно-досугового типа на 200 мест
</t>
  </si>
  <si>
    <t>Организация строительства дома культуры д.Большое Алексеевское (проектно-изыскательские  и строительные работы)</t>
  </si>
  <si>
    <t>Управление строительства</t>
  </si>
  <si>
    <t>Перечень основных мероприятий по реализации подпрограммы</t>
  </si>
  <si>
    <t xml:space="preserve">Результаты выполнения мероприятий </t>
  </si>
  <si>
    <t>Объем финансирования,  тыс.руб.</t>
  </si>
  <si>
    <t xml:space="preserve"> Исполнитель мероприятия</t>
  </si>
  <si>
    <t>Организация строительства дома культуры д.Алфимово (проектно-изыскательские  и строительные работы)</t>
  </si>
  <si>
    <t>2023 год</t>
  </si>
  <si>
    <t>2024 год</t>
  </si>
  <si>
    <t>Бюджет городского округа Ступино</t>
  </si>
  <si>
    <t>Бюджет Московской области</t>
  </si>
  <si>
    <t>Федеральный бюджет</t>
  </si>
  <si>
    <t>Приложение №1                             к Подпрограмме III</t>
  </si>
  <si>
    <t xml:space="preserve">Перечень мероприятий подпрограммы III "Устойчивое развитие сельских территорий" </t>
  </si>
  <si>
    <t xml:space="preserve">Ввод (приобретение) жилья для граждан, проживающих в сельской местности
</t>
  </si>
  <si>
    <t>Реализация мероприятий по устойчивому развитию сельских территорий</t>
  </si>
  <si>
    <t>Всего по подпрограмме III</t>
  </si>
  <si>
    <t>Основное мероприятие 01. Улучшение жилищных условий граждан, проживающих в сельской местности, в том числе молодых семей и молодых специалистов</t>
  </si>
  <si>
    <t>1</t>
  </si>
  <si>
    <t>Основное мероприятие 02. Комплексное обустройство населенных пунктов, расположенных в сельской местности, объектами социальной и инженерной инфраструктуры и автомобильными дорогами</t>
  </si>
  <si>
    <t>2</t>
  </si>
  <si>
    <t>2.1</t>
  </si>
  <si>
    <t>2.1.1</t>
  </si>
  <si>
    <t>Всего</t>
  </si>
  <si>
    <t>Итого по подпрограмме III</t>
  </si>
  <si>
    <t>1.1</t>
  </si>
  <si>
    <t>Улучшение жилищных условий граждан, проживающих в сельской местности, в том числе молодых семей и молодых специалистов</t>
  </si>
  <si>
    <t>Управление жилищнокоммунального хозяйства</t>
  </si>
  <si>
    <t xml:space="preserve">Благоустройство сельских территорий </t>
  </si>
  <si>
    <t>Реализация общественно-значимых проектов по благоустройству сельских территорий</t>
  </si>
  <si>
    <t>Обустройство прогулочной зоны по ул.Победы (от ул.Вокзальной до ул.Правды) п.Михнево</t>
  </si>
  <si>
    <t>Благоустройство сквера деревни Леонтьево (ул.Центральная)</t>
  </si>
  <si>
    <t>Создание на территории деревни Шугарово обустроенной пляжно-спортивной зоны</t>
  </si>
  <si>
    <t>2.1.2</t>
  </si>
  <si>
    <t>2.1.3</t>
  </si>
  <si>
    <t>2.1.3.1</t>
  </si>
  <si>
    <t>2.1.3.2</t>
  </si>
  <si>
    <t>2.1.3.3</t>
  </si>
  <si>
    <t xml:space="preserve">1. Заключение соглашения с Минсельхозом МО о порядке и условиях предоставления субсидий в течение года
2. Выдача свидетельств о предоставлении социальной выплаты в течение года
</t>
  </si>
  <si>
    <t xml:space="preserve">
</t>
  </si>
  <si>
    <t>1. Заключение муниципального контракта на проектированиев течение года. 2. Заключение муниципального контракта на выполнение строительных работв течение года.</t>
  </si>
  <si>
    <t>Заключение муниципальных контрактов на выполнение работв течение года</t>
  </si>
  <si>
    <t>2.2.</t>
  </si>
  <si>
    <t>2.2.1.</t>
  </si>
  <si>
    <t>Развитие газификации в сельской местности</t>
  </si>
  <si>
    <t>Проектирование сетей газификации в сельской местности</t>
  </si>
  <si>
    <t>Утверждённая проектная документаци на строительство сетей газификации в сельской местности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</si>
</sst>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3" fillId="2" borderId="0" xfId="0" applyFont="1" applyFill="1" applyAlignment="1"/>
    <xf numFmtId="0" fontId="3" fillId="0" borderId="0" xfId="0" applyFont="1"/>
    <xf numFmtId="0" fontId="3" fillId="0" borderId="0" xfId="0" applyFont="1" applyFill="1"/>
    <xf numFmtId="164" fontId="3" fillId="0" borderId="0" xfId="0" applyNumberFormat="1" applyFont="1"/>
    <xf numFmtId="164" fontId="3" fillId="0" borderId="0" xfId="0" applyNumberFormat="1" applyFont="1" applyFill="1"/>
    <xf numFmtId="49" fontId="3" fillId="2" borderId="0" xfId="0" applyNumberFormat="1" applyFont="1" applyFill="1"/>
    <xf numFmtId="49" fontId="3" fillId="2" borderId="0" xfId="0" applyNumberFormat="1" applyFont="1" applyFill="1" applyAlignment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0" fillId="2" borderId="1" xfId="0" applyNumberForma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/>
    <xf numFmtId="0" fontId="3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4"/>
  <sheetViews>
    <sheetView tabSelected="1" view="pageBreakPreview" topLeftCell="A52" zoomScale="75" zoomScaleNormal="100" zoomScaleSheetLayoutView="75" workbookViewId="0">
      <selection activeCell="K63" sqref="K63:K67"/>
    </sheetView>
  </sheetViews>
  <sheetFormatPr defaultRowHeight="12.75"/>
  <cols>
    <col min="1" max="1" width="7" style="16" customWidth="1"/>
    <col min="2" max="2" width="18" style="9" customWidth="1"/>
    <col min="3" max="3" width="30.85546875" style="9" customWidth="1"/>
    <col min="4" max="4" width="17.28515625" style="9" customWidth="1"/>
    <col min="5" max="5" width="12.85546875" style="9" customWidth="1"/>
    <col min="6" max="8" width="12" style="10" customWidth="1"/>
    <col min="9" max="9" width="12.140625" style="9" customWidth="1"/>
    <col min="10" max="10" width="10.85546875" style="9" customWidth="1"/>
    <col min="11" max="11" width="11.140625" style="9" customWidth="1"/>
    <col min="12" max="12" width="13" style="9" customWidth="1"/>
  </cols>
  <sheetData>
    <row r="1" spans="1:12" s="1" customFormat="1" ht="36.75" customHeight="1">
      <c r="A1" s="13"/>
      <c r="B1" s="6"/>
      <c r="C1" s="6"/>
      <c r="D1" s="6"/>
      <c r="E1" s="6"/>
      <c r="F1" s="6"/>
      <c r="G1" s="6"/>
      <c r="H1" s="6"/>
      <c r="I1" s="7"/>
      <c r="J1" s="37" t="s">
        <v>22</v>
      </c>
      <c r="K1" s="37"/>
      <c r="L1" s="6"/>
    </row>
    <row r="2" spans="1:12" s="1" customFormat="1" ht="24" customHeight="1">
      <c r="A2" s="35" t="s">
        <v>23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s="1" customFormat="1" ht="11.25" customHeight="1">
      <c r="A3" s="14"/>
      <c r="B3" s="8"/>
      <c r="C3" s="8"/>
      <c r="D3" s="8"/>
      <c r="E3" s="8"/>
      <c r="F3" s="8"/>
      <c r="G3" s="8"/>
      <c r="H3" s="8"/>
      <c r="I3" s="8"/>
      <c r="J3" s="6"/>
      <c r="K3" s="6"/>
      <c r="L3" s="6"/>
    </row>
    <row r="4" spans="1:12" s="1" customFormat="1">
      <c r="A4" s="13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s="1" customFormat="1" ht="89.25" customHeight="1">
      <c r="A5" s="23" t="s">
        <v>2</v>
      </c>
      <c r="B5" s="26" t="s">
        <v>12</v>
      </c>
      <c r="C5" s="26" t="s">
        <v>3</v>
      </c>
      <c r="D5" s="26" t="s">
        <v>0</v>
      </c>
      <c r="E5" s="26" t="s">
        <v>14</v>
      </c>
      <c r="F5" s="26" t="s">
        <v>5</v>
      </c>
      <c r="G5" s="26"/>
      <c r="H5" s="26"/>
      <c r="I5" s="26"/>
      <c r="J5" s="26"/>
      <c r="K5" s="26" t="s">
        <v>15</v>
      </c>
      <c r="L5" s="26" t="s">
        <v>13</v>
      </c>
    </row>
    <row r="6" spans="1:12" s="1" customFormat="1" ht="69" customHeight="1">
      <c r="A6" s="23"/>
      <c r="B6" s="26"/>
      <c r="C6" s="26"/>
      <c r="D6" s="26"/>
      <c r="E6" s="26"/>
      <c r="F6" s="5" t="s">
        <v>4</v>
      </c>
      <c r="G6" s="5" t="s">
        <v>7</v>
      </c>
      <c r="H6" s="5" t="s">
        <v>8</v>
      </c>
      <c r="I6" s="5" t="s">
        <v>17</v>
      </c>
      <c r="J6" s="5" t="s">
        <v>18</v>
      </c>
      <c r="K6" s="26"/>
      <c r="L6" s="26"/>
    </row>
    <row r="7" spans="1:12" s="2" customFormat="1" ht="15" customHeight="1">
      <c r="A7" s="1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17">
        <v>9</v>
      </c>
      <c r="J7" s="17">
        <v>10</v>
      </c>
      <c r="K7" s="5">
        <v>11</v>
      </c>
      <c r="L7" s="5">
        <v>12</v>
      </c>
    </row>
    <row r="8" spans="1:12" s="1" customFormat="1" ht="20.25" customHeight="1">
      <c r="A8" s="23" t="s">
        <v>28</v>
      </c>
      <c r="B8" s="24" t="s">
        <v>27</v>
      </c>
      <c r="C8" s="24" t="s">
        <v>49</v>
      </c>
      <c r="D8" s="19" t="s">
        <v>33</v>
      </c>
      <c r="E8" s="18">
        <f t="shared" ref="E8:E17" si="0">SUM(F8:J8)</f>
        <v>11550</v>
      </c>
      <c r="F8" s="20">
        <f>F9+F10+F11+F12</f>
        <v>2605</v>
      </c>
      <c r="G8" s="20">
        <f t="shared" ref="G8:J8" si="1">G9+G10+G11+G12</f>
        <v>5179</v>
      </c>
      <c r="H8" s="20">
        <f t="shared" si="1"/>
        <v>3766</v>
      </c>
      <c r="I8" s="20">
        <f t="shared" si="1"/>
        <v>0</v>
      </c>
      <c r="J8" s="20">
        <f t="shared" si="1"/>
        <v>0</v>
      </c>
      <c r="K8" s="26"/>
      <c r="L8" s="26"/>
    </row>
    <row r="9" spans="1:12" s="1" customFormat="1" ht="31.5" customHeight="1">
      <c r="A9" s="23"/>
      <c r="B9" s="24"/>
      <c r="C9" s="24"/>
      <c r="D9" s="3" t="s">
        <v>21</v>
      </c>
      <c r="E9" s="18">
        <f t="shared" si="0"/>
        <v>414</v>
      </c>
      <c r="F9" s="18">
        <f>F14</f>
        <v>414</v>
      </c>
      <c r="G9" s="18">
        <f t="shared" ref="G9:J9" si="2">G14</f>
        <v>0</v>
      </c>
      <c r="H9" s="18">
        <f t="shared" si="2"/>
        <v>0</v>
      </c>
      <c r="I9" s="18">
        <f t="shared" si="2"/>
        <v>0</v>
      </c>
      <c r="J9" s="18">
        <f t="shared" si="2"/>
        <v>0</v>
      </c>
      <c r="K9" s="26"/>
      <c r="L9" s="26"/>
    </row>
    <row r="10" spans="1:12" s="1" customFormat="1" ht="43.5" customHeight="1">
      <c r="A10" s="23"/>
      <c r="B10" s="24"/>
      <c r="C10" s="25"/>
      <c r="D10" s="3" t="s">
        <v>20</v>
      </c>
      <c r="E10" s="18">
        <f t="shared" si="0"/>
        <v>4933</v>
      </c>
      <c r="F10" s="18">
        <f t="shared" ref="F10:J10" si="3">F15</f>
        <v>874</v>
      </c>
      <c r="G10" s="18">
        <f t="shared" si="3"/>
        <v>2402</v>
      </c>
      <c r="H10" s="18">
        <f t="shared" si="3"/>
        <v>1657</v>
      </c>
      <c r="I10" s="18">
        <f t="shared" si="3"/>
        <v>0</v>
      </c>
      <c r="J10" s="18">
        <f t="shared" si="3"/>
        <v>0</v>
      </c>
      <c r="K10" s="26"/>
      <c r="L10" s="26"/>
    </row>
    <row r="11" spans="1:12" s="1" customFormat="1" ht="41.25" customHeight="1">
      <c r="A11" s="23"/>
      <c r="B11" s="24"/>
      <c r="C11" s="25"/>
      <c r="D11" s="3" t="s">
        <v>19</v>
      </c>
      <c r="E11" s="18">
        <f t="shared" si="0"/>
        <v>2738</v>
      </c>
      <c r="F11" s="18">
        <f t="shared" ref="F11:J11" si="4">F16</f>
        <v>536</v>
      </c>
      <c r="G11" s="18">
        <f t="shared" si="4"/>
        <v>1223</v>
      </c>
      <c r="H11" s="18">
        <f t="shared" si="4"/>
        <v>979</v>
      </c>
      <c r="I11" s="18">
        <f t="shared" si="4"/>
        <v>0</v>
      </c>
      <c r="J11" s="18">
        <f t="shared" si="4"/>
        <v>0</v>
      </c>
      <c r="K11" s="26"/>
      <c r="L11" s="26"/>
    </row>
    <row r="12" spans="1:12" s="1" customFormat="1" ht="30" customHeight="1">
      <c r="A12" s="23"/>
      <c r="B12" s="24"/>
      <c r="C12" s="25"/>
      <c r="D12" s="19" t="s">
        <v>1</v>
      </c>
      <c r="E12" s="18">
        <f t="shared" si="0"/>
        <v>3465</v>
      </c>
      <c r="F12" s="18">
        <f t="shared" ref="F12:J12" si="5">F17</f>
        <v>781</v>
      </c>
      <c r="G12" s="18">
        <f t="shared" si="5"/>
        <v>1554</v>
      </c>
      <c r="H12" s="18">
        <v>1130</v>
      </c>
      <c r="I12" s="18">
        <f t="shared" si="5"/>
        <v>0</v>
      </c>
      <c r="J12" s="18">
        <f t="shared" si="5"/>
        <v>0</v>
      </c>
      <c r="K12" s="26"/>
      <c r="L12" s="26"/>
    </row>
    <row r="13" spans="1:12" s="1" customFormat="1" ht="24" customHeight="1">
      <c r="A13" s="23" t="s">
        <v>35</v>
      </c>
      <c r="B13" s="24" t="s">
        <v>36</v>
      </c>
      <c r="C13" s="24" t="s">
        <v>48</v>
      </c>
      <c r="D13" s="19" t="s">
        <v>33</v>
      </c>
      <c r="E13" s="18">
        <f t="shared" si="0"/>
        <v>21728</v>
      </c>
      <c r="F13" s="20">
        <f>F14+F15+F16+F17</f>
        <v>2605</v>
      </c>
      <c r="G13" s="20">
        <f t="shared" ref="G13" si="6">G14+G15+G16+G17</f>
        <v>5179</v>
      </c>
      <c r="H13" s="20">
        <f t="shared" ref="H13" si="7">H14+H15+H16+H17</f>
        <v>13944</v>
      </c>
      <c r="I13" s="20">
        <f t="shared" ref="I13" si="8">I14+I15+I16+I17</f>
        <v>0</v>
      </c>
      <c r="J13" s="20">
        <f t="shared" ref="J13" si="9">J14+J15+J16+J17</f>
        <v>0</v>
      </c>
      <c r="K13" s="26" t="s">
        <v>6</v>
      </c>
      <c r="L13" s="26" t="s">
        <v>24</v>
      </c>
    </row>
    <row r="14" spans="1:12" s="1" customFormat="1" ht="24.75" customHeight="1">
      <c r="A14" s="23"/>
      <c r="B14" s="24"/>
      <c r="C14" s="24"/>
      <c r="D14" s="19" t="s">
        <v>21</v>
      </c>
      <c r="E14" s="18">
        <f t="shared" si="0"/>
        <v>414</v>
      </c>
      <c r="F14" s="18">
        <v>414</v>
      </c>
      <c r="G14" s="18">
        <v>0</v>
      </c>
      <c r="H14" s="18">
        <v>0</v>
      </c>
      <c r="I14" s="18">
        <v>0</v>
      </c>
      <c r="J14" s="18">
        <v>0</v>
      </c>
      <c r="K14" s="26"/>
      <c r="L14" s="26"/>
    </row>
    <row r="15" spans="1:12" s="1" customFormat="1" ht="41.25" customHeight="1">
      <c r="A15" s="23"/>
      <c r="B15" s="24"/>
      <c r="C15" s="25"/>
      <c r="D15" s="19" t="s">
        <v>20</v>
      </c>
      <c r="E15" s="18">
        <f t="shared" si="0"/>
        <v>4933</v>
      </c>
      <c r="F15" s="18">
        <v>874</v>
      </c>
      <c r="G15" s="18">
        <v>2402</v>
      </c>
      <c r="H15" s="18">
        <v>1657</v>
      </c>
      <c r="I15" s="18">
        <v>0</v>
      </c>
      <c r="J15" s="18">
        <v>0</v>
      </c>
      <c r="K15" s="26"/>
      <c r="L15" s="26"/>
    </row>
    <row r="16" spans="1:12" s="1" customFormat="1" ht="48" customHeight="1">
      <c r="A16" s="23"/>
      <c r="B16" s="24"/>
      <c r="C16" s="25"/>
      <c r="D16" s="19" t="s">
        <v>19</v>
      </c>
      <c r="E16" s="18">
        <f t="shared" si="0"/>
        <v>2738</v>
      </c>
      <c r="F16" s="18">
        <v>536</v>
      </c>
      <c r="G16" s="18">
        <v>1223</v>
      </c>
      <c r="H16" s="18">
        <v>979</v>
      </c>
      <c r="I16" s="18">
        <v>0</v>
      </c>
      <c r="J16" s="18">
        <v>0</v>
      </c>
      <c r="K16" s="26"/>
      <c r="L16" s="26"/>
    </row>
    <row r="17" spans="1:12" s="1" customFormat="1" ht="29.25" customHeight="1">
      <c r="A17" s="23"/>
      <c r="B17" s="24"/>
      <c r="C17" s="25"/>
      <c r="D17" s="19" t="s">
        <v>1</v>
      </c>
      <c r="E17" s="18">
        <f t="shared" si="0"/>
        <v>13643</v>
      </c>
      <c r="F17" s="18">
        <v>781</v>
      </c>
      <c r="G17" s="18">
        <v>1554</v>
      </c>
      <c r="H17" s="18">
        <v>11308</v>
      </c>
      <c r="I17" s="18">
        <v>0</v>
      </c>
      <c r="J17" s="18">
        <v>0</v>
      </c>
      <c r="K17" s="26"/>
      <c r="L17" s="26"/>
    </row>
    <row r="18" spans="1:12" s="1" customFormat="1" ht="21" customHeight="1">
      <c r="A18" s="27" t="s">
        <v>30</v>
      </c>
      <c r="B18" s="30" t="s">
        <v>29</v>
      </c>
      <c r="C18" s="27"/>
      <c r="D18" s="19" t="s">
        <v>33</v>
      </c>
      <c r="E18" s="4">
        <f t="shared" ref="E18:E22" si="10">SUM(F18:J18)</f>
        <v>280999</v>
      </c>
      <c r="F18" s="20">
        <f>F19+F20+F21+F22</f>
        <v>8645</v>
      </c>
      <c r="G18" s="20">
        <f t="shared" ref="G18" si="11">G19+G20+G21+G22</f>
        <v>64500</v>
      </c>
      <c r="H18" s="20">
        <f t="shared" ref="H18" si="12">H19+H20+H21+H22</f>
        <v>137854</v>
      </c>
      <c r="I18" s="20">
        <f t="shared" ref="I18" si="13">I19+I20+I21+I22</f>
        <v>70000</v>
      </c>
      <c r="J18" s="20">
        <f t="shared" ref="J18" si="14">J19+J20+J21+J22</f>
        <v>0</v>
      </c>
      <c r="K18" s="27"/>
      <c r="L18" s="27"/>
    </row>
    <row r="19" spans="1:12" s="1" customFormat="1" ht="26.25" customHeight="1">
      <c r="A19" s="28"/>
      <c r="B19" s="31"/>
      <c r="C19" s="28"/>
      <c r="D19" s="19" t="s">
        <v>21</v>
      </c>
      <c r="E19" s="4">
        <f t="shared" si="10"/>
        <v>0</v>
      </c>
      <c r="F19" s="4">
        <f>F24+F59</f>
        <v>0</v>
      </c>
      <c r="G19" s="4">
        <f t="shared" ref="G19:J19" si="15">G24+G59</f>
        <v>0</v>
      </c>
      <c r="H19" s="4">
        <f t="shared" si="15"/>
        <v>0</v>
      </c>
      <c r="I19" s="4">
        <f t="shared" si="15"/>
        <v>0</v>
      </c>
      <c r="J19" s="4">
        <f t="shared" si="15"/>
        <v>0</v>
      </c>
      <c r="K19" s="28"/>
      <c r="L19" s="28"/>
    </row>
    <row r="20" spans="1:12" s="1" customFormat="1" ht="43.5" customHeight="1">
      <c r="A20" s="28"/>
      <c r="B20" s="31"/>
      <c r="C20" s="28"/>
      <c r="D20" s="19" t="s">
        <v>20</v>
      </c>
      <c r="E20" s="4">
        <f t="shared" si="10"/>
        <v>5356</v>
      </c>
      <c r="F20" s="4">
        <f t="shared" ref="F20:J22" si="16">F25+F60</f>
        <v>0</v>
      </c>
      <c r="G20" s="4">
        <f t="shared" si="16"/>
        <v>0</v>
      </c>
      <c r="H20" s="4">
        <f t="shared" si="16"/>
        <v>5356</v>
      </c>
      <c r="I20" s="4">
        <f t="shared" si="16"/>
        <v>0</v>
      </c>
      <c r="J20" s="4">
        <f t="shared" si="16"/>
        <v>0</v>
      </c>
      <c r="K20" s="28"/>
      <c r="L20" s="28"/>
    </row>
    <row r="21" spans="1:12" s="1" customFormat="1" ht="56.25" customHeight="1">
      <c r="A21" s="28"/>
      <c r="B21" s="32"/>
      <c r="C21" s="28"/>
      <c r="D21" s="19" t="s">
        <v>19</v>
      </c>
      <c r="E21" s="4">
        <f t="shared" si="10"/>
        <v>2498</v>
      </c>
      <c r="F21" s="4">
        <f t="shared" si="16"/>
        <v>0</v>
      </c>
      <c r="G21" s="4">
        <f t="shared" si="16"/>
        <v>0</v>
      </c>
      <c r="H21" s="4">
        <f t="shared" si="16"/>
        <v>2498</v>
      </c>
      <c r="I21" s="4">
        <f t="shared" si="16"/>
        <v>0</v>
      </c>
      <c r="J21" s="4">
        <f t="shared" si="16"/>
        <v>0</v>
      </c>
      <c r="K21" s="28"/>
      <c r="L21" s="28"/>
    </row>
    <row r="22" spans="1:12" s="1" customFormat="1" ht="74.25" customHeight="1">
      <c r="A22" s="29"/>
      <c r="B22" s="33"/>
      <c r="C22" s="29"/>
      <c r="D22" s="19" t="s">
        <v>1</v>
      </c>
      <c r="E22" s="4">
        <f t="shared" si="10"/>
        <v>273145</v>
      </c>
      <c r="F22" s="4">
        <f t="shared" si="16"/>
        <v>8645</v>
      </c>
      <c r="G22" s="4">
        <f t="shared" si="16"/>
        <v>64500</v>
      </c>
      <c r="H22" s="4">
        <f t="shared" si="16"/>
        <v>130000</v>
      </c>
      <c r="I22" s="4">
        <f t="shared" si="16"/>
        <v>70000</v>
      </c>
      <c r="J22" s="4">
        <f t="shared" si="16"/>
        <v>0</v>
      </c>
      <c r="K22" s="29"/>
      <c r="L22" s="29"/>
    </row>
    <row r="23" spans="1:12" s="1" customFormat="1" ht="22.5" customHeight="1">
      <c r="A23" s="23" t="s">
        <v>31</v>
      </c>
      <c r="B23" s="26" t="s">
        <v>25</v>
      </c>
      <c r="C23" s="26" t="s">
        <v>50</v>
      </c>
      <c r="D23" s="19" t="s">
        <v>33</v>
      </c>
      <c r="E23" s="4">
        <f t="shared" ref="E23:E27" si="17">SUM(F23:J23)</f>
        <v>273145</v>
      </c>
      <c r="F23" s="20">
        <f>F24+F25+F26+F27</f>
        <v>8645</v>
      </c>
      <c r="G23" s="20">
        <f t="shared" ref="G23" si="18">G24+G25+G26+G27</f>
        <v>64500</v>
      </c>
      <c r="H23" s="20">
        <f t="shared" ref="H23" si="19">H24+H25+H26+H27</f>
        <v>130000</v>
      </c>
      <c r="I23" s="20">
        <f t="shared" ref="I23" si="20">I24+I25+I26+I27</f>
        <v>70000</v>
      </c>
      <c r="J23" s="20">
        <f t="shared" ref="J23" si="21">J24+J25+J26+J27</f>
        <v>0</v>
      </c>
      <c r="K23" s="26"/>
      <c r="L23" s="26"/>
    </row>
    <row r="24" spans="1:12" s="1" customFormat="1" ht="32.25" customHeight="1">
      <c r="A24" s="23"/>
      <c r="B24" s="26"/>
      <c r="C24" s="26"/>
      <c r="D24" s="19" t="s">
        <v>21</v>
      </c>
      <c r="E24" s="4">
        <f t="shared" si="17"/>
        <v>0</v>
      </c>
      <c r="F24" s="4">
        <f>F29+F34+F39</f>
        <v>0</v>
      </c>
      <c r="G24" s="4">
        <f t="shared" ref="G24:J24" si="22">G29+G34+G39</f>
        <v>0</v>
      </c>
      <c r="H24" s="4">
        <f t="shared" si="22"/>
        <v>0</v>
      </c>
      <c r="I24" s="4">
        <f t="shared" si="22"/>
        <v>0</v>
      </c>
      <c r="J24" s="4">
        <f t="shared" si="22"/>
        <v>0</v>
      </c>
      <c r="K24" s="26"/>
      <c r="L24" s="26"/>
    </row>
    <row r="25" spans="1:12" s="1" customFormat="1" ht="37.5" customHeight="1">
      <c r="A25" s="23"/>
      <c r="B25" s="26"/>
      <c r="C25" s="26"/>
      <c r="D25" s="19" t="s">
        <v>20</v>
      </c>
      <c r="E25" s="4">
        <f t="shared" si="17"/>
        <v>0</v>
      </c>
      <c r="F25" s="4">
        <f t="shared" ref="F25:J27" si="23">F30+F35+F40</f>
        <v>0</v>
      </c>
      <c r="G25" s="4">
        <f t="shared" si="23"/>
        <v>0</v>
      </c>
      <c r="H25" s="4">
        <f t="shared" si="23"/>
        <v>0</v>
      </c>
      <c r="I25" s="4">
        <f t="shared" si="23"/>
        <v>0</v>
      </c>
      <c r="J25" s="4">
        <f t="shared" si="23"/>
        <v>0</v>
      </c>
      <c r="K25" s="26"/>
      <c r="L25" s="26"/>
    </row>
    <row r="26" spans="1:12" s="1" customFormat="1" ht="37.5" customHeight="1">
      <c r="A26" s="23"/>
      <c r="B26" s="26"/>
      <c r="C26" s="26"/>
      <c r="D26" s="19" t="s">
        <v>19</v>
      </c>
      <c r="E26" s="4">
        <f t="shared" si="17"/>
        <v>0</v>
      </c>
      <c r="F26" s="4">
        <f t="shared" si="23"/>
        <v>0</v>
      </c>
      <c r="G26" s="4">
        <f t="shared" si="23"/>
        <v>0</v>
      </c>
      <c r="H26" s="4">
        <f t="shared" si="23"/>
        <v>0</v>
      </c>
      <c r="I26" s="4">
        <f t="shared" si="23"/>
        <v>0</v>
      </c>
      <c r="J26" s="4">
        <f t="shared" si="23"/>
        <v>0</v>
      </c>
      <c r="K26" s="26"/>
      <c r="L26" s="26"/>
    </row>
    <row r="27" spans="1:12" s="1" customFormat="1" ht="37.5" customHeight="1">
      <c r="A27" s="23"/>
      <c r="B27" s="26"/>
      <c r="C27" s="26"/>
      <c r="D27" s="19" t="s">
        <v>1</v>
      </c>
      <c r="E27" s="4">
        <f t="shared" si="17"/>
        <v>273145</v>
      </c>
      <c r="F27" s="4">
        <f t="shared" si="23"/>
        <v>8645</v>
      </c>
      <c r="G27" s="4">
        <f t="shared" si="23"/>
        <v>64500</v>
      </c>
      <c r="H27" s="4">
        <f t="shared" si="23"/>
        <v>130000</v>
      </c>
      <c r="I27" s="4">
        <f t="shared" si="23"/>
        <v>70000</v>
      </c>
      <c r="J27" s="4">
        <f t="shared" si="23"/>
        <v>0</v>
      </c>
      <c r="K27" s="26"/>
      <c r="L27" s="26"/>
    </row>
    <row r="28" spans="1:12" s="1" customFormat="1" ht="19.5" customHeight="1">
      <c r="A28" s="23" t="s">
        <v>32</v>
      </c>
      <c r="B28" s="26" t="s">
        <v>10</v>
      </c>
      <c r="C28" s="26"/>
      <c r="D28" s="19" t="s">
        <v>33</v>
      </c>
      <c r="E28" s="4">
        <f t="shared" ref="E28:E32" si="24">SUM(F28:J28)</f>
        <v>134500</v>
      </c>
      <c r="F28" s="20">
        <f>F29+F30+F31+F32</f>
        <v>4500</v>
      </c>
      <c r="G28" s="20">
        <f t="shared" ref="G28" si="25">G29+G30+G31+G32</f>
        <v>60000</v>
      </c>
      <c r="H28" s="20">
        <f t="shared" ref="H28" si="26">H29+H30+H31+H32</f>
        <v>70000</v>
      </c>
      <c r="I28" s="20">
        <f t="shared" ref="I28" si="27">I29+I30+I31+I32</f>
        <v>0</v>
      </c>
      <c r="J28" s="20">
        <f t="shared" ref="J28" si="28">J29+J30+J31+J32</f>
        <v>0</v>
      </c>
      <c r="K28" s="26" t="s">
        <v>11</v>
      </c>
      <c r="L28" s="26" t="s">
        <v>9</v>
      </c>
    </row>
    <row r="29" spans="1:12" s="1" customFormat="1" ht="27.75" customHeight="1">
      <c r="A29" s="23"/>
      <c r="B29" s="26"/>
      <c r="C29" s="26"/>
      <c r="D29" s="19" t="s">
        <v>21</v>
      </c>
      <c r="E29" s="4">
        <f t="shared" si="24"/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26"/>
      <c r="L29" s="26"/>
    </row>
    <row r="30" spans="1:12" s="1" customFormat="1" ht="37.5" customHeight="1">
      <c r="A30" s="23"/>
      <c r="B30" s="26"/>
      <c r="C30" s="26"/>
      <c r="D30" s="19" t="s">
        <v>20</v>
      </c>
      <c r="E30" s="4">
        <f t="shared" si="24"/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26"/>
      <c r="L30" s="26"/>
    </row>
    <row r="31" spans="1:12" s="1" customFormat="1" ht="42.75" customHeight="1">
      <c r="A31" s="23"/>
      <c r="B31" s="26"/>
      <c r="C31" s="26"/>
      <c r="D31" s="19" t="s">
        <v>19</v>
      </c>
      <c r="E31" s="4">
        <f t="shared" si="24"/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26"/>
      <c r="L31" s="26"/>
    </row>
    <row r="32" spans="1:12" s="1" customFormat="1" ht="25.5" customHeight="1">
      <c r="A32" s="23"/>
      <c r="B32" s="26"/>
      <c r="C32" s="26"/>
      <c r="D32" s="19" t="s">
        <v>1</v>
      </c>
      <c r="E32" s="4">
        <f t="shared" si="24"/>
        <v>134500</v>
      </c>
      <c r="F32" s="4">
        <v>4500</v>
      </c>
      <c r="G32" s="4">
        <v>60000</v>
      </c>
      <c r="H32" s="4">
        <v>70000</v>
      </c>
      <c r="I32" s="4">
        <v>0</v>
      </c>
      <c r="J32" s="4">
        <v>0</v>
      </c>
      <c r="K32" s="26"/>
      <c r="L32" s="26"/>
    </row>
    <row r="33" spans="1:12" s="1" customFormat="1" ht="21" customHeight="1">
      <c r="A33" s="23" t="s">
        <v>43</v>
      </c>
      <c r="B33" s="26" t="s">
        <v>16</v>
      </c>
      <c r="C33" s="26"/>
      <c r="D33" s="19" t="s">
        <v>33</v>
      </c>
      <c r="E33" s="4">
        <f t="shared" ref="E33:E35" si="29">SUM(F33:J33)</f>
        <v>134500</v>
      </c>
      <c r="F33" s="20">
        <f>F34+F35+F36+F37</f>
        <v>0</v>
      </c>
      <c r="G33" s="20">
        <f t="shared" ref="G33" si="30">G34+G35+G36+G37</f>
        <v>4500</v>
      </c>
      <c r="H33" s="20">
        <f t="shared" ref="H33" si="31">H34+H35+H36+H37</f>
        <v>60000</v>
      </c>
      <c r="I33" s="20">
        <f t="shared" ref="I33" si="32">I34+I35+I36+I37</f>
        <v>70000</v>
      </c>
      <c r="J33" s="20">
        <f t="shared" ref="J33" si="33">J34+J35+J36+J37</f>
        <v>0</v>
      </c>
      <c r="K33" s="26" t="s">
        <v>11</v>
      </c>
      <c r="L33" s="26" t="s">
        <v>9</v>
      </c>
    </row>
    <row r="34" spans="1:12" s="1" customFormat="1" ht="30" customHeight="1">
      <c r="A34" s="23"/>
      <c r="B34" s="26"/>
      <c r="C34" s="26"/>
      <c r="D34" s="19" t="s">
        <v>21</v>
      </c>
      <c r="E34" s="4">
        <f t="shared" si="29"/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26"/>
      <c r="L34" s="26"/>
    </row>
    <row r="35" spans="1:12" s="1" customFormat="1" ht="38.25">
      <c r="A35" s="23"/>
      <c r="B35" s="26"/>
      <c r="C35" s="26"/>
      <c r="D35" s="19" t="s">
        <v>20</v>
      </c>
      <c r="E35" s="4">
        <f t="shared" si="29"/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26"/>
      <c r="L35" s="26"/>
    </row>
    <row r="36" spans="1:12" s="1" customFormat="1" ht="43.5" customHeight="1">
      <c r="A36" s="23"/>
      <c r="B36" s="26"/>
      <c r="C36" s="26"/>
      <c r="D36" s="19" t="s">
        <v>19</v>
      </c>
      <c r="E36" s="4">
        <f>SUM(F36:J36)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26"/>
      <c r="L36" s="26"/>
    </row>
    <row r="37" spans="1:12" s="1" customFormat="1" ht="36.75" customHeight="1">
      <c r="A37" s="23"/>
      <c r="B37" s="26"/>
      <c r="C37" s="26"/>
      <c r="D37" s="19" t="s">
        <v>1</v>
      </c>
      <c r="E37" s="4">
        <f t="shared" ref="E37" si="34">SUM(F37:J37)</f>
        <v>134500</v>
      </c>
      <c r="F37" s="4">
        <v>0</v>
      </c>
      <c r="G37" s="4">
        <v>4500</v>
      </c>
      <c r="H37" s="4">
        <v>60000</v>
      </c>
      <c r="I37" s="4">
        <v>70000</v>
      </c>
      <c r="J37" s="4">
        <v>0</v>
      </c>
      <c r="K37" s="26"/>
      <c r="L37" s="26"/>
    </row>
    <row r="38" spans="1:12" s="1" customFormat="1">
      <c r="A38" s="23" t="s">
        <v>44</v>
      </c>
      <c r="B38" s="23" t="s">
        <v>39</v>
      </c>
      <c r="C38" s="23" t="s">
        <v>51</v>
      </c>
      <c r="D38" s="21" t="s">
        <v>33</v>
      </c>
      <c r="E38" s="4">
        <f>SUM(F38:J38)</f>
        <v>4145</v>
      </c>
      <c r="F38" s="20">
        <f>F39+F40+F41+F42</f>
        <v>4145</v>
      </c>
      <c r="G38" s="20">
        <f t="shared" ref="G38:J38" si="35">G39+G40+G41+G42</f>
        <v>0</v>
      </c>
      <c r="H38" s="20">
        <f t="shared" si="35"/>
        <v>0</v>
      </c>
      <c r="I38" s="20">
        <f t="shared" si="35"/>
        <v>0</v>
      </c>
      <c r="J38" s="20">
        <f t="shared" si="35"/>
        <v>0</v>
      </c>
      <c r="K38" s="23" t="s">
        <v>37</v>
      </c>
      <c r="L38" s="23" t="s">
        <v>38</v>
      </c>
    </row>
    <row r="39" spans="1:12" s="1" customFormat="1" ht="25.5">
      <c r="A39" s="23"/>
      <c r="B39" s="23"/>
      <c r="C39" s="23"/>
      <c r="D39" s="21" t="s">
        <v>21</v>
      </c>
      <c r="E39" s="4">
        <f>SUM(F39:J39)</f>
        <v>0</v>
      </c>
      <c r="F39" s="18">
        <f>F44+F49+F54</f>
        <v>0</v>
      </c>
      <c r="G39" s="18">
        <f t="shared" ref="G39:J39" si="36">G44+G49+G54</f>
        <v>0</v>
      </c>
      <c r="H39" s="18">
        <f t="shared" si="36"/>
        <v>0</v>
      </c>
      <c r="I39" s="18">
        <f t="shared" si="36"/>
        <v>0</v>
      </c>
      <c r="J39" s="18">
        <f t="shared" si="36"/>
        <v>0</v>
      </c>
      <c r="K39" s="23"/>
      <c r="L39" s="23"/>
    </row>
    <row r="40" spans="1:12" s="1" customFormat="1" ht="38.25">
      <c r="A40" s="23"/>
      <c r="B40" s="23"/>
      <c r="C40" s="23"/>
      <c r="D40" s="21" t="s">
        <v>20</v>
      </c>
      <c r="E40" s="4">
        <f>SUM(F40:J40)</f>
        <v>0</v>
      </c>
      <c r="F40" s="18">
        <f t="shared" ref="F40:J42" si="37">F45+F50+F55</f>
        <v>0</v>
      </c>
      <c r="G40" s="18">
        <f t="shared" si="37"/>
        <v>0</v>
      </c>
      <c r="H40" s="18">
        <f t="shared" si="37"/>
        <v>0</v>
      </c>
      <c r="I40" s="18">
        <f t="shared" si="37"/>
        <v>0</v>
      </c>
      <c r="J40" s="18">
        <f t="shared" si="37"/>
        <v>0</v>
      </c>
      <c r="K40" s="23"/>
      <c r="L40" s="23"/>
    </row>
    <row r="41" spans="1:12" s="1" customFormat="1" ht="38.25">
      <c r="A41" s="23"/>
      <c r="B41" s="23"/>
      <c r="C41" s="23"/>
      <c r="D41" s="21" t="s">
        <v>19</v>
      </c>
      <c r="E41" s="4">
        <f>SUM(F41:J41)</f>
        <v>0</v>
      </c>
      <c r="F41" s="18">
        <f t="shared" si="37"/>
        <v>0</v>
      </c>
      <c r="G41" s="18">
        <f t="shared" si="37"/>
        <v>0</v>
      </c>
      <c r="H41" s="18">
        <f t="shared" si="37"/>
        <v>0</v>
      </c>
      <c r="I41" s="18">
        <f t="shared" si="37"/>
        <v>0</v>
      </c>
      <c r="J41" s="18">
        <f t="shared" si="37"/>
        <v>0</v>
      </c>
      <c r="K41" s="23"/>
      <c r="L41" s="23"/>
    </row>
    <row r="42" spans="1:12" s="1" customFormat="1" ht="25.5">
      <c r="A42" s="23"/>
      <c r="B42" s="23"/>
      <c r="C42" s="23"/>
      <c r="D42" s="21" t="s">
        <v>1</v>
      </c>
      <c r="E42" s="4">
        <f t="shared" ref="E42" si="38">SUM(F42:J42)</f>
        <v>4145</v>
      </c>
      <c r="F42" s="18">
        <f t="shared" si="37"/>
        <v>4145</v>
      </c>
      <c r="G42" s="18">
        <f t="shared" si="37"/>
        <v>0</v>
      </c>
      <c r="H42" s="18">
        <f t="shared" si="37"/>
        <v>0</v>
      </c>
      <c r="I42" s="18">
        <f t="shared" si="37"/>
        <v>0</v>
      </c>
      <c r="J42" s="18">
        <f t="shared" si="37"/>
        <v>0</v>
      </c>
      <c r="K42" s="23"/>
      <c r="L42" s="23"/>
    </row>
    <row r="43" spans="1:12" s="1" customFormat="1">
      <c r="A43" s="23" t="s">
        <v>45</v>
      </c>
      <c r="B43" s="23" t="s">
        <v>40</v>
      </c>
      <c r="C43" s="23"/>
      <c r="D43" s="21" t="s">
        <v>33</v>
      </c>
      <c r="E43" s="4">
        <f>SUM(F43:J43)</f>
        <v>2500</v>
      </c>
      <c r="F43" s="20">
        <f>F44+F45+F46+F47</f>
        <v>2500</v>
      </c>
      <c r="G43" s="20">
        <f t="shared" ref="G43:J43" si="39">G44+G45+G46+G47</f>
        <v>0</v>
      </c>
      <c r="H43" s="20">
        <f t="shared" si="39"/>
        <v>0</v>
      </c>
      <c r="I43" s="20">
        <f t="shared" si="39"/>
        <v>0</v>
      </c>
      <c r="J43" s="20">
        <f t="shared" si="39"/>
        <v>0</v>
      </c>
      <c r="K43" s="23"/>
      <c r="L43" s="23"/>
    </row>
    <row r="44" spans="1:12" s="1" customFormat="1" ht="26.25" customHeight="1">
      <c r="A44" s="23"/>
      <c r="B44" s="23"/>
      <c r="C44" s="23"/>
      <c r="D44" s="21" t="s">
        <v>21</v>
      </c>
      <c r="E44" s="4">
        <f>SUM(F44:J44)</f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23"/>
      <c r="L44" s="23"/>
    </row>
    <row r="45" spans="1:12" s="1" customFormat="1" ht="44.25" customHeight="1">
      <c r="A45" s="23"/>
      <c r="B45" s="23"/>
      <c r="C45" s="23"/>
      <c r="D45" s="21" t="s">
        <v>20</v>
      </c>
      <c r="E45" s="4">
        <f>SUM(F45:J45)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23"/>
      <c r="L45" s="23"/>
    </row>
    <row r="46" spans="1:12" s="1" customFormat="1" ht="41.25" customHeight="1">
      <c r="A46" s="23"/>
      <c r="B46" s="23"/>
      <c r="C46" s="23"/>
      <c r="D46" s="21" t="s">
        <v>19</v>
      </c>
      <c r="E46" s="4">
        <f>SUM(F46:J46)</f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23"/>
      <c r="L46" s="23"/>
    </row>
    <row r="47" spans="1:12" s="1" customFormat="1" ht="30.75" customHeight="1">
      <c r="A47" s="23"/>
      <c r="B47" s="23"/>
      <c r="C47" s="23"/>
      <c r="D47" s="21" t="s">
        <v>1</v>
      </c>
      <c r="E47" s="4">
        <f t="shared" ref="E47" si="40">SUM(F47:J47)</f>
        <v>2500</v>
      </c>
      <c r="F47" s="4">
        <v>2500</v>
      </c>
      <c r="G47" s="4">
        <v>0</v>
      </c>
      <c r="H47" s="4">
        <v>0</v>
      </c>
      <c r="I47" s="4">
        <v>0</v>
      </c>
      <c r="J47" s="4">
        <v>0</v>
      </c>
      <c r="K47" s="23"/>
      <c r="L47" s="23"/>
    </row>
    <row r="48" spans="1:12" s="1" customFormat="1">
      <c r="A48" s="23" t="s">
        <v>46</v>
      </c>
      <c r="B48" s="23" t="s">
        <v>41</v>
      </c>
      <c r="C48" s="23"/>
      <c r="D48" s="21" t="s">
        <v>33</v>
      </c>
      <c r="E48" s="4">
        <f>SUM(F48:J48)</f>
        <v>1070</v>
      </c>
      <c r="F48" s="20">
        <f>F49+F50+F51+F52</f>
        <v>1070</v>
      </c>
      <c r="G48" s="20">
        <f t="shared" ref="G48:J48" si="41">G49+G50+G51+G52</f>
        <v>0</v>
      </c>
      <c r="H48" s="20">
        <f t="shared" si="41"/>
        <v>0</v>
      </c>
      <c r="I48" s="20">
        <f t="shared" si="41"/>
        <v>0</v>
      </c>
      <c r="J48" s="20">
        <f t="shared" si="41"/>
        <v>0</v>
      </c>
      <c r="K48" s="23"/>
      <c r="L48" s="23"/>
    </row>
    <row r="49" spans="1:12" s="1" customFormat="1" ht="25.5">
      <c r="A49" s="23"/>
      <c r="B49" s="23"/>
      <c r="C49" s="23"/>
      <c r="D49" s="21" t="s">
        <v>21</v>
      </c>
      <c r="E49" s="4">
        <f>SUM(F49:J49)</f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23"/>
      <c r="L49" s="23"/>
    </row>
    <row r="50" spans="1:12" s="1" customFormat="1" ht="45" customHeight="1">
      <c r="A50" s="23"/>
      <c r="B50" s="23"/>
      <c r="C50" s="23"/>
      <c r="D50" s="21" t="s">
        <v>20</v>
      </c>
      <c r="E50" s="4">
        <f>SUM(F50:J50)</f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23"/>
      <c r="L50" s="23"/>
    </row>
    <row r="51" spans="1:12" s="1" customFormat="1" ht="38.25">
      <c r="A51" s="23"/>
      <c r="B51" s="23"/>
      <c r="C51" s="23"/>
      <c r="D51" s="21" t="s">
        <v>19</v>
      </c>
      <c r="E51" s="4">
        <f>SUM(F51:J51)</f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23"/>
      <c r="L51" s="23"/>
    </row>
    <row r="52" spans="1:12" s="1" customFormat="1" ht="25.5">
      <c r="A52" s="23"/>
      <c r="B52" s="23"/>
      <c r="C52" s="23"/>
      <c r="D52" s="21" t="s">
        <v>1</v>
      </c>
      <c r="E52" s="4">
        <f t="shared" ref="E52" si="42">SUM(F52:J52)</f>
        <v>1070</v>
      </c>
      <c r="F52" s="4">
        <v>1070</v>
      </c>
      <c r="G52" s="4">
        <v>0</v>
      </c>
      <c r="H52" s="4">
        <v>0</v>
      </c>
      <c r="I52" s="4">
        <v>0</v>
      </c>
      <c r="J52" s="4">
        <v>0</v>
      </c>
      <c r="K52" s="23"/>
      <c r="L52" s="23"/>
    </row>
    <row r="53" spans="1:12" s="1" customFormat="1">
      <c r="A53" s="23" t="s">
        <v>47</v>
      </c>
      <c r="B53" s="23" t="s">
        <v>42</v>
      </c>
      <c r="C53" s="23"/>
      <c r="D53" s="21" t="s">
        <v>33</v>
      </c>
      <c r="E53" s="4">
        <f>SUM(F53:J53)</f>
        <v>575</v>
      </c>
      <c r="F53" s="20">
        <f>F54+F55+F56+F57</f>
        <v>575</v>
      </c>
      <c r="G53" s="20">
        <f t="shared" ref="G53:J53" si="43">G54+G55+G56+G57</f>
        <v>0</v>
      </c>
      <c r="H53" s="20">
        <f t="shared" si="43"/>
        <v>0</v>
      </c>
      <c r="I53" s="20">
        <f t="shared" si="43"/>
        <v>0</v>
      </c>
      <c r="J53" s="20">
        <f t="shared" si="43"/>
        <v>0</v>
      </c>
      <c r="K53" s="23"/>
      <c r="L53" s="23"/>
    </row>
    <row r="54" spans="1:12" s="1" customFormat="1" ht="25.5">
      <c r="A54" s="23"/>
      <c r="B54" s="23"/>
      <c r="C54" s="23"/>
      <c r="D54" s="21" t="s">
        <v>21</v>
      </c>
      <c r="E54" s="4">
        <f>SUM(F54:J54)</f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23"/>
      <c r="L54" s="23"/>
    </row>
    <row r="55" spans="1:12" s="1" customFormat="1" ht="46.5" customHeight="1">
      <c r="A55" s="23"/>
      <c r="B55" s="23"/>
      <c r="C55" s="23"/>
      <c r="D55" s="21" t="s">
        <v>20</v>
      </c>
      <c r="E55" s="4">
        <f>SUM(F55:J55)</f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23"/>
      <c r="L55" s="23"/>
    </row>
    <row r="56" spans="1:12" s="1" customFormat="1" ht="44.25" customHeight="1">
      <c r="A56" s="23"/>
      <c r="B56" s="23"/>
      <c r="C56" s="23"/>
      <c r="D56" s="21" t="s">
        <v>19</v>
      </c>
      <c r="E56" s="4">
        <f>SUM(F56:J56)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23"/>
      <c r="L56" s="23"/>
    </row>
    <row r="57" spans="1:12" s="1" customFormat="1" ht="25.5">
      <c r="A57" s="23"/>
      <c r="B57" s="23"/>
      <c r="C57" s="23"/>
      <c r="D57" s="21" t="s">
        <v>1</v>
      </c>
      <c r="E57" s="4">
        <f t="shared" ref="E57" si="44">SUM(F57:J57)</f>
        <v>575</v>
      </c>
      <c r="F57" s="4">
        <v>575</v>
      </c>
      <c r="G57" s="4">
        <v>0</v>
      </c>
      <c r="H57" s="4">
        <v>0</v>
      </c>
      <c r="I57" s="4">
        <v>0</v>
      </c>
      <c r="J57" s="4">
        <v>0</v>
      </c>
      <c r="K57" s="23"/>
      <c r="L57" s="23"/>
    </row>
    <row r="58" spans="1:12" s="1" customFormat="1">
      <c r="A58" s="23" t="s">
        <v>52</v>
      </c>
      <c r="B58" s="23" t="s">
        <v>54</v>
      </c>
      <c r="C58" s="23"/>
      <c r="D58" s="22" t="s">
        <v>33</v>
      </c>
      <c r="E58" s="4">
        <f>SUM(F58:J58)</f>
        <v>7854</v>
      </c>
      <c r="F58" s="20">
        <f>F59+F60+F61+F62</f>
        <v>0</v>
      </c>
      <c r="G58" s="20">
        <f t="shared" ref="G58:J58" si="45">G59+G60+G61+G62</f>
        <v>0</v>
      </c>
      <c r="H58" s="20">
        <f t="shared" si="45"/>
        <v>7854</v>
      </c>
      <c r="I58" s="20">
        <f t="shared" si="45"/>
        <v>0</v>
      </c>
      <c r="J58" s="20">
        <f t="shared" si="45"/>
        <v>0</v>
      </c>
      <c r="K58" s="23"/>
      <c r="L58" s="23"/>
    </row>
    <row r="59" spans="1:12" s="1" customFormat="1" ht="25.5">
      <c r="A59" s="23"/>
      <c r="B59" s="23"/>
      <c r="C59" s="23"/>
      <c r="D59" s="22" t="s">
        <v>21</v>
      </c>
      <c r="E59" s="4">
        <f>SUM(F59:J59)</f>
        <v>0</v>
      </c>
      <c r="F59" s="4">
        <f>F64</f>
        <v>0</v>
      </c>
      <c r="G59" s="4">
        <f t="shared" ref="G59:J59" si="46">G64</f>
        <v>0</v>
      </c>
      <c r="H59" s="4">
        <f t="shared" si="46"/>
        <v>0</v>
      </c>
      <c r="I59" s="4">
        <f t="shared" si="46"/>
        <v>0</v>
      </c>
      <c r="J59" s="4">
        <f t="shared" si="46"/>
        <v>0</v>
      </c>
      <c r="K59" s="23"/>
      <c r="L59" s="23"/>
    </row>
    <row r="60" spans="1:12" s="1" customFormat="1" ht="38.25">
      <c r="A60" s="23"/>
      <c r="B60" s="23"/>
      <c r="C60" s="23"/>
      <c r="D60" s="22" t="s">
        <v>20</v>
      </c>
      <c r="E60" s="4">
        <f>SUM(F60:J60)</f>
        <v>5356</v>
      </c>
      <c r="F60" s="4">
        <f t="shared" ref="F60:J62" si="47">F65</f>
        <v>0</v>
      </c>
      <c r="G60" s="4">
        <f t="shared" si="47"/>
        <v>0</v>
      </c>
      <c r="H60" s="4">
        <f t="shared" si="47"/>
        <v>5356</v>
      </c>
      <c r="I60" s="4">
        <f t="shared" si="47"/>
        <v>0</v>
      </c>
      <c r="J60" s="4">
        <f t="shared" si="47"/>
        <v>0</v>
      </c>
      <c r="K60" s="23"/>
      <c r="L60" s="23"/>
    </row>
    <row r="61" spans="1:12" s="1" customFormat="1" ht="38.25">
      <c r="A61" s="23"/>
      <c r="B61" s="23"/>
      <c r="C61" s="23"/>
      <c r="D61" s="22" t="s">
        <v>19</v>
      </c>
      <c r="E61" s="4">
        <f>SUM(F61:J61)</f>
        <v>2498</v>
      </c>
      <c r="F61" s="4">
        <f t="shared" si="47"/>
        <v>0</v>
      </c>
      <c r="G61" s="4">
        <f t="shared" si="47"/>
        <v>0</v>
      </c>
      <c r="H61" s="4">
        <f t="shared" si="47"/>
        <v>2498</v>
      </c>
      <c r="I61" s="4">
        <f t="shared" si="47"/>
        <v>0</v>
      </c>
      <c r="J61" s="4">
        <f t="shared" si="47"/>
        <v>0</v>
      </c>
      <c r="K61" s="23"/>
      <c r="L61" s="23"/>
    </row>
    <row r="62" spans="1:12" s="1" customFormat="1" ht="25.5">
      <c r="A62" s="23"/>
      <c r="B62" s="23"/>
      <c r="C62" s="23"/>
      <c r="D62" s="22" t="s">
        <v>1</v>
      </c>
      <c r="E62" s="4">
        <f t="shared" ref="E62" si="48">SUM(F62:J62)</f>
        <v>0</v>
      </c>
      <c r="F62" s="4">
        <f t="shared" si="47"/>
        <v>0</v>
      </c>
      <c r="G62" s="4">
        <f t="shared" si="47"/>
        <v>0</v>
      </c>
      <c r="H62" s="4">
        <f t="shared" si="47"/>
        <v>0</v>
      </c>
      <c r="I62" s="4">
        <f t="shared" si="47"/>
        <v>0</v>
      </c>
      <c r="J62" s="4">
        <f t="shared" si="47"/>
        <v>0</v>
      </c>
      <c r="K62" s="23"/>
      <c r="L62" s="23"/>
    </row>
    <row r="63" spans="1:12" s="1" customFormat="1">
      <c r="A63" s="23" t="s">
        <v>53</v>
      </c>
      <c r="B63" s="23" t="s">
        <v>55</v>
      </c>
      <c r="C63" s="23" t="s">
        <v>51</v>
      </c>
      <c r="D63" s="22" t="s">
        <v>33</v>
      </c>
      <c r="E63" s="4">
        <f>SUM(F63:J63)</f>
        <v>7854</v>
      </c>
      <c r="F63" s="20">
        <f>F64+F65+F66+F67</f>
        <v>0</v>
      </c>
      <c r="G63" s="20">
        <f t="shared" ref="G63:J63" si="49">G64+G65+G66+G67</f>
        <v>0</v>
      </c>
      <c r="H63" s="20">
        <f t="shared" si="49"/>
        <v>7854</v>
      </c>
      <c r="I63" s="20">
        <f t="shared" si="49"/>
        <v>0</v>
      </c>
      <c r="J63" s="20">
        <f t="shared" si="49"/>
        <v>0</v>
      </c>
      <c r="K63" s="23" t="s">
        <v>11</v>
      </c>
      <c r="L63" s="23" t="s">
        <v>56</v>
      </c>
    </row>
    <row r="64" spans="1:12" s="1" customFormat="1" ht="25.5">
      <c r="A64" s="23"/>
      <c r="B64" s="23"/>
      <c r="C64" s="23"/>
      <c r="D64" s="22" t="s">
        <v>21</v>
      </c>
      <c r="E64" s="4">
        <f>SUM(F64:J64)</f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23"/>
      <c r="L64" s="23"/>
    </row>
    <row r="65" spans="1:12" s="1" customFormat="1" ht="38.25">
      <c r="A65" s="23"/>
      <c r="B65" s="23"/>
      <c r="C65" s="23"/>
      <c r="D65" s="22" t="s">
        <v>20</v>
      </c>
      <c r="E65" s="4">
        <f>SUM(F65:J65)</f>
        <v>5356</v>
      </c>
      <c r="F65" s="4">
        <v>0</v>
      </c>
      <c r="G65" s="4">
        <v>0</v>
      </c>
      <c r="H65" s="4">
        <v>5356</v>
      </c>
      <c r="I65" s="4">
        <v>0</v>
      </c>
      <c r="J65" s="4">
        <v>0</v>
      </c>
      <c r="K65" s="23"/>
      <c r="L65" s="23"/>
    </row>
    <row r="66" spans="1:12" s="1" customFormat="1" ht="38.25">
      <c r="A66" s="23"/>
      <c r="B66" s="23"/>
      <c r="C66" s="23"/>
      <c r="D66" s="22" t="s">
        <v>19</v>
      </c>
      <c r="E66" s="4">
        <f>SUM(F66:J66)</f>
        <v>2498</v>
      </c>
      <c r="F66" s="4">
        <v>0</v>
      </c>
      <c r="G66" s="4">
        <v>0</v>
      </c>
      <c r="H66" s="4">
        <v>2498</v>
      </c>
      <c r="I66" s="4">
        <v>0</v>
      </c>
      <c r="J66" s="4">
        <v>0</v>
      </c>
      <c r="K66" s="23"/>
      <c r="L66" s="23"/>
    </row>
    <row r="67" spans="1:12" s="1" customFormat="1" ht="25.5">
      <c r="A67" s="23"/>
      <c r="B67" s="23"/>
      <c r="C67" s="23"/>
      <c r="D67" s="22" t="s">
        <v>1</v>
      </c>
      <c r="E67" s="4">
        <f t="shared" ref="E67" si="50">SUM(F67:J67)</f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23"/>
      <c r="L67" s="23"/>
    </row>
    <row r="68" spans="1:12" s="1" customFormat="1" ht="32.25" customHeight="1">
      <c r="A68" s="26" t="s">
        <v>26</v>
      </c>
      <c r="B68" s="26"/>
      <c r="C68" s="26"/>
      <c r="D68" s="19" t="s">
        <v>34</v>
      </c>
      <c r="E68" s="4">
        <f t="shared" ref="E68:E72" si="51">SUM(F68:J68)</f>
        <v>292549</v>
      </c>
      <c r="F68" s="20">
        <f>F69+F70+F71+F72</f>
        <v>11250</v>
      </c>
      <c r="G68" s="20">
        <f t="shared" ref="G68" si="52">G69+G70+G71+G72</f>
        <v>69679</v>
      </c>
      <c r="H68" s="20">
        <f t="shared" ref="H68" si="53">H69+H70+H71+H72</f>
        <v>141620</v>
      </c>
      <c r="I68" s="20">
        <f t="shared" ref="I68" si="54">I69+I70+I71+I72</f>
        <v>70000</v>
      </c>
      <c r="J68" s="20">
        <f t="shared" ref="J68" si="55">J69+J70+J71+J72</f>
        <v>0</v>
      </c>
      <c r="K68" s="34"/>
      <c r="L68" s="34"/>
    </row>
    <row r="69" spans="1:12" s="1" customFormat="1" ht="31.5" customHeight="1">
      <c r="A69" s="26"/>
      <c r="B69" s="26"/>
      <c r="C69" s="26"/>
      <c r="D69" s="19" t="s">
        <v>21</v>
      </c>
      <c r="E69" s="4">
        <f t="shared" si="51"/>
        <v>414</v>
      </c>
      <c r="F69" s="4">
        <f t="shared" ref="F69:F70" si="56">F9+F19</f>
        <v>414</v>
      </c>
      <c r="G69" s="4">
        <f t="shared" ref="G69:J72" si="57">G9+G19</f>
        <v>0</v>
      </c>
      <c r="H69" s="4">
        <f t="shared" si="57"/>
        <v>0</v>
      </c>
      <c r="I69" s="4">
        <f t="shared" si="57"/>
        <v>0</v>
      </c>
      <c r="J69" s="4">
        <f t="shared" si="57"/>
        <v>0</v>
      </c>
      <c r="K69" s="34"/>
      <c r="L69" s="34"/>
    </row>
    <row r="70" spans="1:12" s="1" customFormat="1" ht="41.25" customHeight="1">
      <c r="A70" s="26"/>
      <c r="B70" s="26"/>
      <c r="C70" s="26"/>
      <c r="D70" s="19" t="s">
        <v>20</v>
      </c>
      <c r="E70" s="4">
        <f t="shared" si="51"/>
        <v>10289</v>
      </c>
      <c r="F70" s="4">
        <f t="shared" si="56"/>
        <v>874</v>
      </c>
      <c r="G70" s="4">
        <f t="shared" si="57"/>
        <v>2402</v>
      </c>
      <c r="H70" s="4">
        <f t="shared" si="57"/>
        <v>7013</v>
      </c>
      <c r="I70" s="4">
        <f t="shared" si="57"/>
        <v>0</v>
      </c>
      <c r="J70" s="4">
        <f t="shared" si="57"/>
        <v>0</v>
      </c>
      <c r="K70" s="34"/>
      <c r="L70" s="34"/>
    </row>
    <row r="71" spans="1:12" s="1" customFormat="1" ht="38.25" customHeight="1">
      <c r="A71" s="26"/>
      <c r="B71" s="26"/>
      <c r="C71" s="26"/>
      <c r="D71" s="19" t="s">
        <v>19</v>
      </c>
      <c r="E71" s="4">
        <f>SUM(F71:J71)</f>
        <v>5236</v>
      </c>
      <c r="F71" s="4">
        <f>F11+F21</f>
        <v>536</v>
      </c>
      <c r="G71" s="4">
        <f t="shared" si="57"/>
        <v>1223</v>
      </c>
      <c r="H71" s="4">
        <f t="shared" si="57"/>
        <v>3477</v>
      </c>
      <c r="I71" s="4">
        <f t="shared" si="57"/>
        <v>0</v>
      </c>
      <c r="J71" s="4">
        <f t="shared" si="57"/>
        <v>0</v>
      </c>
      <c r="K71" s="34"/>
      <c r="L71" s="34"/>
    </row>
    <row r="72" spans="1:12" s="1" customFormat="1" ht="25.5">
      <c r="A72" s="26"/>
      <c r="B72" s="26"/>
      <c r="C72" s="26"/>
      <c r="D72" s="19" t="s">
        <v>1</v>
      </c>
      <c r="E72" s="4">
        <f t="shared" si="51"/>
        <v>276610</v>
      </c>
      <c r="F72" s="4">
        <f>F12+F22</f>
        <v>9426</v>
      </c>
      <c r="G72" s="4">
        <f t="shared" si="57"/>
        <v>66054</v>
      </c>
      <c r="H72" s="4">
        <f t="shared" si="57"/>
        <v>131130</v>
      </c>
      <c r="I72" s="4">
        <f t="shared" si="57"/>
        <v>70000</v>
      </c>
      <c r="J72" s="4">
        <f t="shared" si="57"/>
        <v>0</v>
      </c>
      <c r="K72" s="34"/>
      <c r="L72" s="34"/>
    </row>
    <row r="73" spans="1:12">
      <c r="E73" s="11"/>
    </row>
    <row r="74" spans="1:12">
      <c r="E74" s="11"/>
      <c r="F74" s="12"/>
      <c r="G74" s="12"/>
      <c r="H74" s="12"/>
      <c r="I74" s="11"/>
      <c r="J74" s="11"/>
    </row>
  </sheetData>
  <mergeCells count="73">
    <mergeCell ref="A58:A62"/>
    <mergeCell ref="B58:B62"/>
    <mergeCell ref="C58:C62"/>
    <mergeCell ref="K58:K62"/>
    <mergeCell ref="L58:L62"/>
    <mergeCell ref="A63:A67"/>
    <mergeCell ref="B63:B67"/>
    <mergeCell ref="C63:C67"/>
    <mergeCell ref="K63:K67"/>
    <mergeCell ref="L63:L67"/>
    <mergeCell ref="J1:K1"/>
    <mergeCell ref="D5:D6"/>
    <mergeCell ref="E5:E6"/>
    <mergeCell ref="K5:K6"/>
    <mergeCell ref="B5:B6"/>
    <mergeCell ref="C5:C6"/>
    <mergeCell ref="A5:A6"/>
    <mergeCell ref="F5:J5"/>
    <mergeCell ref="A2:L2"/>
    <mergeCell ref="L5:L6"/>
    <mergeCell ref="L8:L12"/>
    <mergeCell ref="A8:A12"/>
    <mergeCell ref="B8:B12"/>
    <mergeCell ref="C8:C12"/>
    <mergeCell ref="K8:K12"/>
    <mergeCell ref="L68:L72"/>
    <mergeCell ref="K68:K72"/>
    <mergeCell ref="L18:L22"/>
    <mergeCell ref="K28:K32"/>
    <mergeCell ref="L28:L32"/>
    <mergeCell ref="K33:K37"/>
    <mergeCell ref="L33:L37"/>
    <mergeCell ref="K23:K27"/>
    <mergeCell ref="L23:L27"/>
    <mergeCell ref="A68:C72"/>
    <mergeCell ref="A18:A22"/>
    <mergeCell ref="B18:B22"/>
    <mergeCell ref="C18:C22"/>
    <mergeCell ref="K18:K22"/>
    <mergeCell ref="A28:A32"/>
    <mergeCell ref="B28:B32"/>
    <mergeCell ref="C28:C32"/>
    <mergeCell ref="A23:A27"/>
    <mergeCell ref="C33:C37"/>
    <mergeCell ref="A33:A37"/>
    <mergeCell ref="B33:B37"/>
    <mergeCell ref="B23:B27"/>
    <mergeCell ref="C23:C27"/>
    <mergeCell ref="A38:A42"/>
    <mergeCell ref="B38:B42"/>
    <mergeCell ref="A13:A17"/>
    <mergeCell ref="B13:B17"/>
    <mergeCell ref="C13:C17"/>
    <mergeCell ref="K13:K17"/>
    <mergeCell ref="L13:L17"/>
    <mergeCell ref="C38:C42"/>
    <mergeCell ref="K38:K42"/>
    <mergeCell ref="L38:L42"/>
    <mergeCell ref="A43:A47"/>
    <mergeCell ref="B43:B47"/>
    <mergeCell ref="C43:C47"/>
    <mergeCell ref="K43:K47"/>
    <mergeCell ref="L43:L47"/>
    <mergeCell ref="A48:A52"/>
    <mergeCell ref="B48:B52"/>
    <mergeCell ref="C48:C52"/>
    <mergeCell ref="K48:K52"/>
    <mergeCell ref="L48:L52"/>
    <mergeCell ref="A53:A57"/>
    <mergeCell ref="B53:B57"/>
    <mergeCell ref="C53:C57"/>
    <mergeCell ref="K53:K57"/>
    <mergeCell ref="L53:L57"/>
  </mergeCells>
  <phoneticPr fontId="1" type="noConversion"/>
  <printOptions horizontalCentered="1"/>
  <pageMargins left="0.39370078740157483" right="0.39370078740157483" top="0.82677165354330717" bottom="0.27559055118110237" header="0.15748031496062992" footer="0.23622047244094491"/>
  <pageSetup paperSize="9" scale="80" orientation="landscape" r:id="rId1"/>
  <headerFooter alignWithMargins="0"/>
  <rowBreaks count="5" manualBreakCount="5">
    <brk id="17" max="11" man="1"/>
    <brk id="27" max="11" man="1"/>
    <brk id="37" max="11" man="1"/>
    <brk id="47" max="11" man="1"/>
    <brk id="6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2019-11-08T13:36:14Z</cp:lastPrinted>
  <dcterms:created xsi:type="dcterms:W3CDTF">2013-08-08T10:25:53Z</dcterms:created>
  <dcterms:modified xsi:type="dcterms:W3CDTF">2019-11-08T13:42:23Z</dcterms:modified>
</cp:coreProperties>
</file>