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40" windowWidth="19320" windowHeight="11520" tabRatio="769" activeTab="2"/>
  </bookViews>
  <sheets>
    <sheet name="прилож.1.1" sheetId="25" r:id="rId1"/>
    <sheet name="прилож.1.2" sheetId="27" r:id="rId2"/>
    <sheet name="прилож. 2.1." sheetId="29" r:id="rId3"/>
    <sheet name="прилож.2.2." sheetId="30" r:id="rId4"/>
  </sheets>
  <calcPr calcId="125725"/>
</workbook>
</file>

<file path=xl/calcChain.xml><?xml version="1.0" encoding="utf-8"?>
<calcChain xmlns="http://schemas.openxmlformats.org/spreadsheetml/2006/main">
  <c r="J7" i="25"/>
  <c r="I7"/>
  <c r="H7"/>
  <c r="G7"/>
  <c r="F7"/>
  <c r="E7" s="1"/>
  <c r="E32" i="29"/>
  <c r="E31"/>
  <c r="E37" i="25"/>
  <c r="E36"/>
  <c r="E35"/>
  <c r="J37"/>
  <c r="I37"/>
  <c r="H37"/>
  <c r="G37"/>
  <c r="F37"/>
  <c r="J36"/>
  <c r="I36"/>
  <c r="H36"/>
  <c r="G36"/>
  <c r="F36"/>
  <c r="J9"/>
  <c r="I9"/>
  <c r="H9"/>
  <c r="G9"/>
  <c r="F9"/>
  <c r="E9" s="1"/>
  <c r="J8"/>
  <c r="I8"/>
  <c r="H8"/>
  <c r="G8"/>
  <c r="F8"/>
  <c r="E20"/>
  <c r="E19"/>
  <c r="J18"/>
  <c r="I18"/>
  <c r="H18"/>
  <c r="G18"/>
  <c r="F18"/>
  <c r="J10"/>
  <c r="I10"/>
  <c r="H10"/>
  <c r="G10"/>
  <c r="F10"/>
  <c r="E11"/>
  <c r="E14"/>
  <c r="E13"/>
  <c r="J12"/>
  <c r="I12"/>
  <c r="H12"/>
  <c r="G12"/>
  <c r="F12"/>
  <c r="J15"/>
  <c r="I15"/>
  <c r="H15"/>
  <c r="G15"/>
  <c r="F15"/>
  <c r="E17"/>
  <c r="E18" l="1"/>
  <c r="E10"/>
  <c r="E12"/>
  <c r="J31" i="29"/>
  <c r="I31"/>
  <c r="H31"/>
  <c r="G31"/>
  <c r="F31"/>
  <c r="J32"/>
  <c r="I32"/>
  <c r="H32"/>
  <c r="G32"/>
  <c r="F32"/>
  <c r="J24" i="25"/>
  <c r="I24"/>
  <c r="H24"/>
  <c r="F24"/>
  <c r="F22" s="1"/>
  <c r="E32"/>
  <c r="J31"/>
  <c r="I31"/>
  <c r="H31"/>
  <c r="G31"/>
  <c r="F31"/>
  <c r="E30"/>
  <c r="J29"/>
  <c r="I29"/>
  <c r="H29"/>
  <c r="G29"/>
  <c r="F29"/>
  <c r="E28"/>
  <c r="J27"/>
  <c r="I27"/>
  <c r="H27"/>
  <c r="G27"/>
  <c r="F27"/>
  <c r="E26"/>
  <c r="J25"/>
  <c r="I25"/>
  <c r="H25"/>
  <c r="G25"/>
  <c r="F25"/>
  <c r="J17" i="29"/>
  <c r="I17"/>
  <c r="I16" s="1"/>
  <c r="H17"/>
  <c r="G17"/>
  <c r="G16" s="1"/>
  <c r="F17"/>
  <c r="J10"/>
  <c r="I10"/>
  <c r="H10"/>
  <c r="G10"/>
  <c r="F11"/>
  <c r="F10"/>
  <c r="E30"/>
  <c r="E29"/>
  <c r="E27"/>
  <c r="E25"/>
  <c r="E21"/>
  <c r="E19"/>
  <c r="E15"/>
  <c r="E13"/>
  <c r="E12"/>
  <c r="J9"/>
  <c r="I9"/>
  <c r="H9"/>
  <c r="G9"/>
  <c r="F9"/>
  <c r="J14"/>
  <c r="I14"/>
  <c r="H14"/>
  <c r="G14"/>
  <c r="F14"/>
  <c r="J11"/>
  <c r="I11"/>
  <c r="H11"/>
  <c r="G11"/>
  <c r="J16"/>
  <c r="H16"/>
  <c r="F16"/>
  <c r="J23"/>
  <c r="I23"/>
  <c r="H23"/>
  <c r="G23"/>
  <c r="F23"/>
  <c r="J24"/>
  <c r="I24"/>
  <c r="H24"/>
  <c r="G24"/>
  <c r="F24"/>
  <c r="J26"/>
  <c r="I26"/>
  <c r="H26"/>
  <c r="G26"/>
  <c r="F26"/>
  <c r="E25" i="25" l="1"/>
  <c r="E29"/>
  <c r="E31"/>
  <c r="E27"/>
  <c r="E10" i="29"/>
  <c r="J8"/>
  <c r="F8"/>
  <c r="G8"/>
  <c r="I8"/>
  <c r="E23"/>
  <c r="H8"/>
  <c r="E26"/>
  <c r="E24"/>
  <c r="E14"/>
  <c r="E9"/>
  <c r="E11"/>
  <c r="E16"/>
  <c r="E17"/>
  <c r="J22" l="1"/>
  <c r="I22"/>
  <c r="H22"/>
  <c r="G22"/>
  <c r="F22"/>
  <c r="J20"/>
  <c r="I20"/>
  <c r="H20"/>
  <c r="G20"/>
  <c r="F20"/>
  <c r="E20" s="1"/>
  <c r="J18"/>
  <c r="I18"/>
  <c r="H18"/>
  <c r="G18"/>
  <c r="F18"/>
  <c r="J22" i="25"/>
  <c r="I22"/>
  <c r="H22"/>
  <c r="G22"/>
  <c r="F21"/>
  <c r="E34"/>
  <c r="J33"/>
  <c r="I33"/>
  <c r="H33"/>
  <c r="G33"/>
  <c r="F33"/>
  <c r="E16"/>
  <c r="F35"/>
  <c r="E24"/>
  <c r="J21"/>
  <c r="J23"/>
  <c r="I23"/>
  <c r="H23"/>
  <c r="G23"/>
  <c r="F23"/>
  <c r="I35" l="1"/>
  <c r="I21"/>
  <c r="E21" s="1"/>
  <c r="H21"/>
  <c r="E33"/>
  <c r="G21"/>
  <c r="J35"/>
  <c r="E18" i="29"/>
  <c r="E22"/>
  <c r="E8" i="25"/>
  <c r="E15"/>
  <c r="E22"/>
  <c r="E23"/>
  <c r="H35" l="1"/>
  <c r="G35"/>
  <c r="F7" i="29" l="1"/>
  <c r="G28" l="1"/>
  <c r="H28"/>
  <c r="I28"/>
  <c r="J28"/>
  <c r="F28"/>
  <c r="E28" l="1"/>
  <c r="J7"/>
  <c r="H7"/>
  <c r="I7"/>
  <c r="G7" l="1"/>
  <c r="E7" s="1"/>
  <c r="E8"/>
</calcChain>
</file>

<file path=xl/sharedStrings.xml><?xml version="1.0" encoding="utf-8"?>
<sst xmlns="http://schemas.openxmlformats.org/spreadsheetml/2006/main" count="286" uniqueCount="161">
  <si>
    <t>Средства бюджета Московской области</t>
  </si>
  <si>
    <t>Итого</t>
  </si>
  <si>
    <t>N п/п</t>
  </si>
  <si>
    <t>1.</t>
  </si>
  <si>
    <t>1.1.</t>
  </si>
  <si>
    <t>1.2.</t>
  </si>
  <si>
    <t>1.3.</t>
  </si>
  <si>
    <t>2.1.</t>
  </si>
  <si>
    <t>Объем финансирования по годам реализации (тыс. руб.)</t>
  </si>
  <si>
    <t>Средства бюджета городского округа Ступино</t>
  </si>
  <si>
    <t>Перечень основных мероприятий по реализации подпрограммы</t>
  </si>
  <si>
    <t>Источник финансирования</t>
  </si>
  <si>
    <t>Результаты выполнения мероприятия</t>
  </si>
  <si>
    <t>Перечень стандартных процедур, обеспечиваю  щих выполнение мероприятия с указанием сроков исполнения</t>
  </si>
  <si>
    <t>Объем финансирования (тыс. руб.)</t>
  </si>
  <si>
    <t>Создание праздничного облика центральных улиц населенных пунктов</t>
  </si>
  <si>
    <t xml:space="preserve">Повышение обеспечен
ности обустроенными дворовыми территориями
</t>
  </si>
  <si>
    <t>Увеличение благоустроенных общественных территорий на 1 ежегодно</t>
  </si>
  <si>
    <t>Поддержание состояния детских игровых площадок и малых архитектурных форм в соответствии со стандартами</t>
  </si>
  <si>
    <t>ИТОГО ПО ПОДПРОГРАММЕ I</t>
  </si>
  <si>
    <t xml:space="preserve">Праздничное оформление территории городского округа Ступино
</t>
  </si>
  <si>
    <t>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Средства бюджета Московской области</t>
  </si>
  <si>
    <t>Ремонт и содержание элементов благоустройства территории детских игровых, спортивных площадок  и малых архитектурных форм</t>
  </si>
  <si>
    <t xml:space="preserve"> Исполнитель мероприятия</t>
  </si>
  <si>
    <t>2.2.</t>
  </si>
  <si>
    <t>МКУ "Благоустройство"</t>
  </si>
  <si>
    <t xml:space="preserve">Проведение конкурентных процедур </t>
  </si>
  <si>
    <t>Управление ЖКХ и благоустройства</t>
  </si>
  <si>
    <t>Ямочный ремонт асфальтового покрытия дворовых территорий и тротуаров</t>
  </si>
  <si>
    <t>Планируемые результаты реализации Подпрограммы I</t>
  </si>
  <si>
    <t>Основные мероприятия подпрограммы</t>
  </si>
  <si>
    <t>Планируемый объем финансирования основных мероприятий (тыс. руб.)</t>
  </si>
  <si>
    <t>Количественные и/или качественные целевые показатели, характеризующие реализацию основных мероприятий</t>
  </si>
  <si>
    <t>Единица измерения</t>
  </si>
  <si>
    <t>Тип показателя</t>
  </si>
  <si>
    <t>Планируемое значение показателя по годам реализации</t>
  </si>
  <si>
    <t>Бюджет городского округа Ступино</t>
  </si>
  <si>
    <t>Другие источники</t>
  </si>
  <si>
    <t>Обращение Губернатора Московской области</t>
  </si>
  <si>
    <t>Обеспеченность обустроенными дворовыми территориями</t>
  </si>
  <si>
    <t>Создание парковочных машиномест</t>
  </si>
  <si>
    <t>тыс. кв.м.</t>
  </si>
  <si>
    <t>Показатель муниципальной программы</t>
  </si>
  <si>
    <t>Перечень стандартных процедур, обеспечивающих выполнение мероприятия с указанием сроков исполнения</t>
  </si>
  <si>
    <t>Ответственный исполнитель мероприятия</t>
  </si>
  <si>
    <t>Озеленение, уборка, содержание общественных территорий, создание условий для благоустройства территории города Ступино</t>
  </si>
  <si>
    <t>Реализация мероприятий по предоставлению субсидии на возмещение расходов</t>
  </si>
  <si>
    <t>Приобретение электрической энергии для обеспечения функционирования уличного освещения</t>
  </si>
  <si>
    <t xml:space="preserve">Обеспечение бесперебойной работы линий уличного освещения. Экономия электрической энергии </t>
  </si>
  <si>
    <t>Приведение уровня освещенности улиц, проездов, набережных к нормативному значению.</t>
  </si>
  <si>
    <t>ИТОГО ПО ПОДПРОГРАММЕ II</t>
  </si>
  <si>
    <t>в том числе:                                                                                                                         Средства бюджета городского округа Ступино</t>
  </si>
  <si>
    <t>Приложение №2 к Подпрограмме 2</t>
  </si>
  <si>
    <t>Планируемые результаты реализации Подпрограммы II</t>
  </si>
  <si>
    <t>Доля современных энергоэффективных светильников в общем количестве светильников наружного освещения</t>
  </si>
  <si>
    <t>%</t>
  </si>
  <si>
    <t>Доля аварийных опор и опор со сверхнормативным сроком службы в общем количестве опор наружного освещения</t>
  </si>
  <si>
    <t>Доля самонесущего изолированного провода (СИП) в общей протяженности линий наружного освещения</t>
  </si>
  <si>
    <t>2.</t>
  </si>
  <si>
    <t xml:space="preserve">Ремонт асфальтового покрытия дворовых территорий в рамках комплексного благоустройства
</t>
  </si>
  <si>
    <t>"Светлый город" - доля освещенных улиц, проездов, площадей с уровнем освещенности, соответствующим нормативным значениям</t>
  </si>
  <si>
    <t>Доля светильников наружного освещения, управление которыми осуществляется с использованием автоматизированных систем управления наружным освещением.</t>
  </si>
  <si>
    <t>Доля граждан, принявших участие в решении вопросов развития городской среды от общего количества граждан в возрасте от 14 лет</t>
  </si>
  <si>
    <t>%/ед.</t>
  </si>
  <si>
    <t>Улучшение санитарного состояния территории городского округа Ступино.  Приобретение, посадка и уход за цветами.Формирование крон деревьев, спиливание сухих, поврежденных и аварийных деревьев, формовочная обрезка кустарников, скашивание газонов и скверов</t>
  </si>
  <si>
    <t>Количество установленных детских игровых площадок</t>
  </si>
  <si>
    <t>Увеличение площади асфальтового покрытия дворовых территорий</t>
  </si>
  <si>
    <t>Управление ЖКХ и благоустройства, МКУ "Благоустройство"</t>
  </si>
  <si>
    <t>управление ЖКХ и благоустройства</t>
  </si>
  <si>
    <t>Мероприятие 7. Обустройство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</si>
  <si>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Проведение конкурентных процедур 2020-2024 годы</t>
  </si>
  <si>
    <t>Мероприятие 10 Устройство и капитальный ремонт электросетевого хозяйства, систем наружного и архитектурно-художественного освещения в рамках реализации  проекта "Светлый город"</t>
  </si>
  <si>
    <r>
      <rPr>
        <u/>
        <sz val="8"/>
        <rFont val="Arial"/>
        <family val="2"/>
        <charset val="204"/>
      </rPr>
      <t>Основное мероприятие F2</t>
    </r>
    <r>
      <rPr>
        <sz val="8"/>
        <rFont val="Arial"/>
        <family val="2"/>
        <charset val="204"/>
      </rPr>
      <t xml:space="preserve"> Федеральный проект "Формирование комфортной городской среды"</t>
    </r>
  </si>
  <si>
    <r>
      <rPr>
        <u/>
        <sz val="8"/>
        <rFont val="Arial"/>
        <family val="2"/>
        <charset val="204"/>
      </rPr>
      <t>Основное мероприятие 1</t>
    </r>
    <r>
      <rPr>
        <sz val="8"/>
        <rFont val="Arial"/>
        <family val="2"/>
        <charset val="204"/>
      </rPr>
      <t xml:space="preserve"> Благоустройство общественных территорий городского округа Ступино</t>
    </r>
  </si>
  <si>
    <t>Мероприятие 4. Комплексное благоустройство территорий муниципальных образований Московской области</t>
  </si>
  <si>
    <t>Мероприятие 1: Содержание, ремонт  объектов благоустройства в т.ч.озеленение территорий</t>
  </si>
  <si>
    <t>Реализация мероприятий по предоставлению субсидии на возмещение расходов 2020-2024 годы</t>
  </si>
  <si>
    <t xml:space="preserve">Мероприятие 2: Содержание, ремонт  и восстановление уличного освещения </t>
  </si>
  <si>
    <t>Проведение конкурентных  процедур, заключение муниципального контракта 2020-2024 годы</t>
  </si>
  <si>
    <t>1.2.1.</t>
  </si>
  <si>
    <t>Проведение конкурентных процедур, заключение муниципального контракта с поставщиком электроэнергии 2020-2024 годы</t>
  </si>
  <si>
    <t>1.2.2.</t>
  </si>
  <si>
    <t xml:space="preserve">Проведение конкурентных процедур 2020-2024 годы </t>
  </si>
  <si>
    <t>1.3.1.</t>
  </si>
  <si>
    <t>1.3.2.</t>
  </si>
  <si>
    <t>МКУ "Благоустройство", управление ЖКХ и благоустройства</t>
  </si>
  <si>
    <r>
      <rPr>
        <u/>
        <sz val="8"/>
        <rFont val="Arial"/>
        <family val="2"/>
        <charset val="204"/>
      </rPr>
      <t>Основное мероприятие 1</t>
    </r>
    <r>
      <rPr>
        <sz val="8"/>
        <rFont val="Arial"/>
        <family val="2"/>
        <charset val="204"/>
      </rPr>
      <t xml:space="preserve"> Обеспечение комфортной среды проживания на территории муниципального образования</t>
    </r>
  </si>
  <si>
    <t xml:space="preserve">Повышение обеспечен
ности обустроенными дворовыми территориями 
</t>
  </si>
  <si>
    <t>Мероприятие 3: Организация благоустройства территории городского округа в части ремонта асфальтового покрытия дворовых территорий</t>
  </si>
  <si>
    <t>ООО "ЖКХ" городского округа Ступино</t>
  </si>
  <si>
    <t>1.1.1.</t>
  </si>
  <si>
    <t>1.1.2.</t>
  </si>
  <si>
    <t>2.1.1</t>
  </si>
  <si>
    <t>Обустройство мест массового отдыха населения</t>
  </si>
  <si>
    <t>2.1.2.</t>
  </si>
  <si>
    <t>Благоустройство зон отдыха на воде.Обеспечение безопасности на воде.</t>
  </si>
  <si>
    <t>МУП "ПТО ЖКХ" городского округа Ступино, управление ЖКХ и благоустройства</t>
  </si>
  <si>
    <t>Обеспечение безопасности населения на водных объектах</t>
  </si>
  <si>
    <t>2.1.3.</t>
  </si>
  <si>
    <t>Реализация мероприятий по предоставлению субсидий на возмещение расходов 2020-2024 годы</t>
  </si>
  <si>
    <t>Содержание фонтанов, памятников на территории городского округа Ступино. Поставка газа на объект "Вечный огонь"</t>
  </si>
  <si>
    <t>2.1.4.</t>
  </si>
  <si>
    <t xml:space="preserve"> ООО "ЖКХ г. Ступино" городского округа Ступино,  МКУ "Благоустройство"</t>
  </si>
  <si>
    <t>1.4</t>
  </si>
  <si>
    <t>Мероприятие 4 Расходы на обеспечение деятельности (оказание услуг) муниципальных учреждений в сфере благоустройства</t>
  </si>
  <si>
    <t>Обеспечение деятельности МКУ в рамках утвержденной бюджетной сметы 2020-2024 годы</t>
  </si>
  <si>
    <t>МКУ "Благоустройство",  управление ЖКХ и благоустройства</t>
  </si>
  <si>
    <t>Мероприятие 3. Реализация программ формировангия современной городской среды в части благоустройства общественных территорий</t>
  </si>
  <si>
    <t>1.4.</t>
  </si>
  <si>
    <t>Мероприятие 11 Создание новых и (или) благоустройство существующих парков культуры и отдыха, расположенных на землях лесного фонда</t>
  </si>
  <si>
    <t>управление градостроительной деятельности</t>
  </si>
  <si>
    <t>комитет культуры</t>
  </si>
  <si>
    <t xml:space="preserve">Увеличение благоустроенных общественных территорий </t>
  </si>
  <si>
    <t>Мероприятие 9 Приобретение коммунальной техники</t>
  </si>
  <si>
    <t>2020 год</t>
  </si>
  <si>
    <t>2021 год</t>
  </si>
  <si>
    <t>2022 год</t>
  </si>
  <si>
    <t xml:space="preserve">2023 год </t>
  </si>
  <si>
    <t xml:space="preserve">2024 год </t>
  </si>
  <si>
    <t>Количество благоустроенных общественных территорий (пространств) (в разрезе видов территорий), в том числе: - зоны отдыха; пешеходные зоны; набережные; - скверы; - площади; -парки</t>
  </si>
  <si>
    <t>единиц</t>
  </si>
  <si>
    <t>Указ 204</t>
  </si>
  <si>
    <t>Подпрограмма I "Комфортная городская среда"</t>
  </si>
  <si>
    <t>Количество разработанных концепций благоустройства общественных территорий</t>
  </si>
  <si>
    <t>Количество разработанных проектов благоустройства общественных территорий</t>
  </si>
  <si>
    <t>Основное мероприятие  F2 Федеральный проект "Формирование комфортной городской среды"</t>
  </si>
  <si>
    <t>Количество объектов электросетевого хозяйства, систем наружного и архитектурно-художественного освещения на которых реализованы мероприятия по устройству и капитальному ремонту</t>
  </si>
  <si>
    <t>Отраслевой показатель (показатель госпрограммы)</t>
  </si>
  <si>
    <t>Доля реализованных комплексных проектов благоустройства общественных территорий в общем количестве реализованных в течение планового года проектов благоустройства общественных территории</t>
  </si>
  <si>
    <t>Соглашение с ФОИВ</t>
  </si>
  <si>
    <t>Обслуживание и ремонт объектов уличного освещения на территории городского округа Ступино Московской области, технологическое присоединение к электрическим сетям</t>
  </si>
  <si>
    <t>Соответствие нормативу обеспеченности парками культуры и отдыха</t>
  </si>
  <si>
    <t>макро</t>
  </si>
  <si>
    <t>Основное мероприятие 1 Обеспечение комфортной среды проживания на территории муниципального образования</t>
  </si>
  <si>
    <t xml:space="preserve">Базовое значение показателя на начало реализации подпрограммы </t>
  </si>
  <si>
    <t>2023 год</t>
  </si>
  <si>
    <t>2024 год</t>
  </si>
  <si>
    <t>Базовое значение показателя на начало реализации подпрограммы</t>
  </si>
  <si>
    <t>Подпрограмма II "Благоустройство территорий"</t>
  </si>
  <si>
    <t>Улучшение качества услуг</t>
  </si>
  <si>
    <t>49,3/140</t>
  </si>
  <si>
    <t>58,5/166</t>
  </si>
  <si>
    <t>68,3/194</t>
  </si>
  <si>
    <t>77,8/221</t>
  </si>
  <si>
    <t>87/247</t>
  </si>
  <si>
    <t>96,1/273</t>
  </si>
  <si>
    <t>«Комфортная городская среда»</t>
  </si>
  <si>
    <t xml:space="preserve">                                                                                                                                                      Приложение №1 к подпрограмме I     </t>
  </si>
  <si>
    <t>Перечень мероприятий подпрограммы I «Комфортная городская среда»</t>
  </si>
  <si>
    <t xml:space="preserve">             Приложение №2 к Подпрограмме I</t>
  </si>
  <si>
    <t>«Благоустройство территорий»</t>
  </si>
  <si>
    <t xml:space="preserve">                                         Приложение №1 к подпрограмме II</t>
  </si>
  <si>
    <t>Перечень мероприятий Подпрограммы  II «Благоустройство территорий»</t>
  </si>
  <si>
    <t xml:space="preserve">        «Благоустройство территорий»</t>
  </si>
  <si>
    <t xml:space="preserve"> управление ЖКХ и благоустройства, управление градостроительной деятельности</t>
  </si>
  <si>
    <t>Реализация мероприятий по предоставлению субсидий на возмещение расходов, расходы на обеспечение деятельности 2020-2024 годы</t>
  </si>
  <si>
    <t>Содержание в надлежащем состоянии объектов благоустройства для комфортного проживания населения</t>
  </si>
  <si>
    <t>Расходы на обеспечение деятельности 2020-2024 годы</t>
  </si>
  <si>
    <t>Реализованы проекты победителей Всероссийского конкурса лучших проектов создания комфортной городской среды в малых городах и исторических поселениях, не менее единицы</t>
  </si>
  <si>
    <t>Увеличение числа посетителей парков культуры и отдыха</t>
  </si>
  <si>
    <t>Расходы на обеспечение деятельности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</si>
</sst>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u/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/>
    <xf numFmtId="0" fontId="0" fillId="0" borderId="0" xfId="0" applyFill="1"/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/>
    <xf numFmtId="4" fontId="1" fillId="0" borderId="3" xfId="0" applyNumberFormat="1" applyFont="1" applyFill="1" applyBorder="1" applyAlignment="1"/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left"/>
    </xf>
    <xf numFmtId="0" fontId="0" fillId="3" borderId="0" xfId="0" applyFill="1"/>
    <xf numFmtId="0" fontId="0" fillId="0" borderId="1" xfId="0" applyFont="1" applyBorder="1"/>
    <xf numFmtId="0" fontId="3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3" fillId="0" borderId="2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4" fontId="7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0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3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right" wrapText="1"/>
    </xf>
    <xf numFmtId="0" fontId="16" fillId="2" borderId="0" xfId="0" applyFont="1" applyFill="1" applyAlignment="1">
      <alignment horizontal="right"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1" fillId="0" borderId="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16" fillId="2" borderId="0" xfId="0" applyFont="1" applyFill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5" fillId="0" borderId="3" xfId="0" applyFont="1" applyFill="1" applyBorder="1" applyAlignment="1">
      <alignment horizontal="left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3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164" fontId="1" fillId="0" borderId="3" xfId="0" applyNumberFormat="1" applyFont="1" applyFill="1" applyBorder="1" applyAlignment="1">
      <alignment horizontal="left" vertical="top" wrapText="1"/>
    </xf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0" fillId="0" borderId="1" xfId="0" applyBorder="1" applyAlignment="1"/>
    <xf numFmtId="4" fontId="0" fillId="0" borderId="1" xfId="0" applyNumberFormat="1" applyFont="1" applyBorder="1" applyAlignment="1"/>
    <xf numFmtId="0" fontId="9" fillId="0" borderId="6" xfId="0" applyFont="1" applyBorder="1" applyAlignment="1">
      <alignment horizontal="center" vertical="top" wrapText="1"/>
    </xf>
    <xf numFmtId="0" fontId="3" fillId="0" borderId="1" xfId="0" applyFont="1" applyBorder="1"/>
    <xf numFmtId="0" fontId="10" fillId="0" borderId="3" xfId="0" applyFont="1" applyBorder="1" applyAlignment="1">
      <alignment horizontal="left" vertical="top" wrapText="1"/>
    </xf>
    <xf numFmtId="0" fontId="0" fillId="0" borderId="4" xfId="0" applyBorder="1" applyAlignment="1"/>
    <xf numFmtId="4" fontId="10" fillId="0" borderId="3" xfId="0" applyNumberFormat="1" applyFont="1" applyBorder="1" applyAlignment="1">
      <alignment horizontal="center" vertical="top" wrapText="1"/>
    </xf>
    <xf numFmtId="4" fontId="0" fillId="0" borderId="4" xfId="0" applyNumberFormat="1" applyFont="1" applyBorder="1" applyAlignment="1">
      <alignment horizontal="center" vertical="top" wrapText="1"/>
    </xf>
    <xf numFmtId="0" fontId="0" fillId="0" borderId="11" xfId="0" applyBorder="1" applyAlignment="1"/>
    <xf numFmtId="0" fontId="0" fillId="0" borderId="12" xfId="0" applyBorder="1" applyAlignment="1"/>
    <xf numFmtId="0" fontId="0" fillId="0" borderId="7" xfId="0" applyBorder="1"/>
    <xf numFmtId="0" fontId="10" fillId="0" borderId="3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opLeftCell="A3" workbookViewId="0">
      <selection activeCell="D32" sqref="D32"/>
    </sheetView>
  </sheetViews>
  <sheetFormatPr defaultRowHeight="15"/>
  <cols>
    <col min="1" max="1" width="4.5703125" customWidth="1"/>
    <col min="2" max="2" width="22" customWidth="1"/>
    <col min="3" max="3" width="17" customWidth="1"/>
    <col min="4" max="4" width="13.5703125" customWidth="1"/>
    <col min="5" max="5" width="8.85546875" customWidth="1"/>
    <col min="6" max="6" width="9.5703125" customWidth="1"/>
    <col min="7" max="7" width="8.85546875" style="36" customWidth="1"/>
    <col min="8" max="8" width="9.42578125" customWidth="1"/>
    <col min="9" max="9" width="9" customWidth="1"/>
    <col min="10" max="10" width="8.7109375" customWidth="1"/>
    <col min="11" max="11" width="11.5703125" customWidth="1"/>
    <col min="12" max="12" width="12.7109375" customWidth="1"/>
  </cols>
  <sheetData>
    <row r="1" spans="1:12" ht="15.75" customHeight="1">
      <c r="A1" s="77" t="s">
        <v>147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ht="15.75" customHeight="1">
      <c r="A2" s="72"/>
      <c r="B2" s="72"/>
      <c r="C2" s="72"/>
      <c r="D2" s="72"/>
      <c r="E2" s="72"/>
      <c r="F2" s="72"/>
      <c r="G2" s="72"/>
      <c r="H2" s="72"/>
      <c r="I2" s="77" t="s">
        <v>146</v>
      </c>
      <c r="J2" s="77"/>
      <c r="K2" s="77"/>
      <c r="L2" s="77"/>
    </row>
    <row r="3" spans="1:12" ht="65.25" customHeight="1">
      <c r="A3" s="114" t="s">
        <v>148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12" ht="43.5" customHeight="1">
      <c r="A4" s="121" t="s">
        <v>2</v>
      </c>
      <c r="B4" s="117" t="s">
        <v>10</v>
      </c>
      <c r="C4" s="117" t="s">
        <v>13</v>
      </c>
      <c r="D4" s="117" t="s">
        <v>11</v>
      </c>
      <c r="E4" s="117" t="s">
        <v>14</v>
      </c>
      <c r="F4" s="111" t="s">
        <v>8</v>
      </c>
      <c r="G4" s="112"/>
      <c r="H4" s="112"/>
      <c r="I4" s="112"/>
      <c r="J4" s="113"/>
      <c r="K4" s="117" t="s">
        <v>23</v>
      </c>
      <c r="L4" s="117" t="s">
        <v>12</v>
      </c>
    </row>
    <row r="5" spans="1:12" ht="84.75" customHeight="1">
      <c r="A5" s="122"/>
      <c r="B5" s="118"/>
      <c r="C5" s="118"/>
      <c r="D5" s="118"/>
      <c r="E5" s="118"/>
      <c r="F5" s="1">
        <v>2020</v>
      </c>
      <c r="G5" s="34">
        <v>2021</v>
      </c>
      <c r="H5" s="1">
        <v>2022</v>
      </c>
      <c r="I5" s="1">
        <v>2023</v>
      </c>
      <c r="J5" s="1">
        <v>2024</v>
      </c>
      <c r="K5" s="118"/>
      <c r="L5" s="118"/>
    </row>
    <row r="6" spans="1:12" ht="23.25" customHeight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34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12" ht="23.25" customHeight="1">
      <c r="A7" s="91" t="s">
        <v>3</v>
      </c>
      <c r="B7" s="93" t="s">
        <v>72</v>
      </c>
      <c r="C7" s="95"/>
      <c r="D7" s="49" t="s">
        <v>1</v>
      </c>
      <c r="E7" s="26">
        <f>F7+G7+H7+I7+J7</f>
        <v>313979.3</v>
      </c>
      <c r="F7" s="26">
        <f>F8+F9</f>
        <v>8600</v>
      </c>
      <c r="G7" s="26">
        <f t="shared" ref="G7:J7" si="0">G8+G9</f>
        <v>121813.3</v>
      </c>
      <c r="H7" s="26">
        <f t="shared" si="0"/>
        <v>183566</v>
      </c>
      <c r="I7" s="26">
        <f t="shared" si="0"/>
        <v>0</v>
      </c>
      <c r="J7" s="26">
        <f t="shared" si="0"/>
        <v>0</v>
      </c>
      <c r="K7" s="97"/>
      <c r="L7" s="97"/>
    </row>
    <row r="8" spans="1:12" ht="49.5" customHeight="1">
      <c r="A8" s="91"/>
      <c r="B8" s="93"/>
      <c r="C8" s="95"/>
      <c r="D8" s="47" t="s">
        <v>0</v>
      </c>
      <c r="E8" s="26">
        <f t="shared" ref="E8:E9" si="1">F8+G8+H8+I8+J8</f>
        <v>293447</v>
      </c>
      <c r="F8" s="26">
        <f>F11+F13+F16+F19</f>
        <v>6604.8</v>
      </c>
      <c r="G8" s="26">
        <f t="shared" ref="G8:J8" si="2">G11+G13+G16+G19</f>
        <v>107431.2</v>
      </c>
      <c r="H8" s="26">
        <f t="shared" si="2"/>
        <v>179411</v>
      </c>
      <c r="I8" s="26">
        <f t="shared" si="2"/>
        <v>0</v>
      </c>
      <c r="J8" s="26">
        <f t="shared" si="2"/>
        <v>0</v>
      </c>
      <c r="K8" s="97"/>
      <c r="L8" s="97"/>
    </row>
    <row r="9" spans="1:12" ht="52.5" customHeight="1">
      <c r="A9" s="92"/>
      <c r="B9" s="94"/>
      <c r="C9" s="96"/>
      <c r="D9" s="47" t="s">
        <v>9</v>
      </c>
      <c r="E9" s="26">
        <f t="shared" si="1"/>
        <v>20532.300000000003</v>
      </c>
      <c r="F9" s="26">
        <f>F14+F17+F20</f>
        <v>1995.2</v>
      </c>
      <c r="G9" s="26">
        <f t="shared" ref="G9:J9" si="3">G14+G17+G20</f>
        <v>14382.1</v>
      </c>
      <c r="H9" s="26">
        <f t="shared" si="3"/>
        <v>4155</v>
      </c>
      <c r="I9" s="26">
        <f t="shared" si="3"/>
        <v>0</v>
      </c>
      <c r="J9" s="26">
        <f t="shared" si="3"/>
        <v>0</v>
      </c>
      <c r="K9" s="96"/>
      <c r="L9" s="96"/>
    </row>
    <row r="10" spans="1:12" ht="27" customHeight="1">
      <c r="A10" s="98" t="s">
        <v>4</v>
      </c>
      <c r="B10" s="93" t="s">
        <v>107</v>
      </c>
      <c r="C10" s="93" t="s">
        <v>70</v>
      </c>
      <c r="D10" s="47" t="s">
        <v>1</v>
      </c>
      <c r="E10" s="26">
        <f t="shared" ref="E10:E20" si="4">F10+G10+H10+I10+J10</f>
        <v>258532.9</v>
      </c>
      <c r="F10" s="26">
        <f>F11</f>
        <v>0</v>
      </c>
      <c r="G10" s="26">
        <f t="shared" ref="G10:J10" si="5">G11</f>
        <v>88032.9</v>
      </c>
      <c r="H10" s="26">
        <f t="shared" si="5"/>
        <v>170500</v>
      </c>
      <c r="I10" s="26">
        <f t="shared" si="5"/>
        <v>0</v>
      </c>
      <c r="J10" s="26">
        <f t="shared" si="5"/>
        <v>0</v>
      </c>
      <c r="K10" s="99" t="s">
        <v>110</v>
      </c>
      <c r="L10" s="82" t="s">
        <v>112</v>
      </c>
    </row>
    <row r="11" spans="1:12" ht="64.5" customHeight="1">
      <c r="A11" s="98"/>
      <c r="B11" s="94"/>
      <c r="C11" s="94"/>
      <c r="D11" s="47" t="s">
        <v>0</v>
      </c>
      <c r="E11" s="26">
        <f t="shared" si="4"/>
        <v>258532.9</v>
      </c>
      <c r="F11" s="26">
        <v>0</v>
      </c>
      <c r="G11" s="50">
        <v>88032.9</v>
      </c>
      <c r="H11" s="26">
        <v>170500</v>
      </c>
      <c r="I11" s="26">
        <v>0</v>
      </c>
      <c r="J11" s="26">
        <v>0</v>
      </c>
      <c r="K11" s="99"/>
      <c r="L11" s="81"/>
    </row>
    <row r="12" spans="1:12" ht="23.25" customHeight="1">
      <c r="A12" s="98" t="s">
        <v>5</v>
      </c>
      <c r="B12" s="93" t="s">
        <v>113</v>
      </c>
      <c r="C12" s="93" t="s">
        <v>70</v>
      </c>
      <c r="D12" s="47" t="s">
        <v>1</v>
      </c>
      <c r="E12" s="26">
        <f t="shared" si="4"/>
        <v>18428.400000000001</v>
      </c>
      <c r="F12" s="26">
        <f>F13+F14</f>
        <v>0</v>
      </c>
      <c r="G12" s="26">
        <f t="shared" ref="G12" si="6">G13+G14</f>
        <v>5362.4</v>
      </c>
      <c r="H12" s="26">
        <f t="shared" ref="H12" si="7">H13+H14</f>
        <v>13066</v>
      </c>
      <c r="I12" s="26">
        <f t="shared" ref="I12" si="8">I13+I14</f>
        <v>0</v>
      </c>
      <c r="J12" s="26">
        <f t="shared" ref="J12" si="9">J13+J14</f>
        <v>0</v>
      </c>
      <c r="K12" s="99" t="s">
        <v>68</v>
      </c>
      <c r="L12" s="93" t="s">
        <v>139</v>
      </c>
    </row>
    <row r="13" spans="1:12" ht="51" customHeight="1">
      <c r="A13" s="98"/>
      <c r="B13" s="94"/>
      <c r="C13" s="94"/>
      <c r="D13" s="47" t="s">
        <v>0</v>
      </c>
      <c r="E13" s="26">
        <f t="shared" si="4"/>
        <v>12568.2</v>
      </c>
      <c r="F13" s="26">
        <v>0</v>
      </c>
      <c r="G13" s="50">
        <v>3657.2</v>
      </c>
      <c r="H13" s="26">
        <v>8911</v>
      </c>
      <c r="I13" s="26">
        <v>0</v>
      </c>
      <c r="J13" s="26">
        <v>0</v>
      </c>
      <c r="K13" s="99"/>
      <c r="L13" s="101"/>
    </row>
    <row r="14" spans="1:12" ht="50.25" customHeight="1">
      <c r="A14" s="94"/>
      <c r="B14" s="94"/>
      <c r="C14" s="94"/>
      <c r="D14" s="47" t="s">
        <v>9</v>
      </c>
      <c r="E14" s="26">
        <f t="shared" si="4"/>
        <v>5860.2</v>
      </c>
      <c r="F14" s="26">
        <v>0</v>
      </c>
      <c r="G14" s="50">
        <v>1705.2</v>
      </c>
      <c r="H14" s="26">
        <v>4155</v>
      </c>
      <c r="I14" s="26">
        <v>0</v>
      </c>
      <c r="J14" s="26">
        <v>0</v>
      </c>
      <c r="K14" s="100"/>
      <c r="L14" s="101"/>
    </row>
    <row r="15" spans="1:12" ht="23.25" customHeight="1">
      <c r="A15" s="98" t="s">
        <v>6</v>
      </c>
      <c r="B15" s="93" t="s">
        <v>71</v>
      </c>
      <c r="C15" s="93" t="s">
        <v>70</v>
      </c>
      <c r="D15" s="47" t="s">
        <v>1</v>
      </c>
      <c r="E15" s="26">
        <f t="shared" si="4"/>
        <v>17018</v>
      </c>
      <c r="F15" s="26">
        <f>F16+F17</f>
        <v>8600</v>
      </c>
      <c r="G15" s="26">
        <f t="shared" ref="G15:J15" si="10">G16+G17</f>
        <v>8418</v>
      </c>
      <c r="H15" s="26">
        <f t="shared" si="10"/>
        <v>0</v>
      </c>
      <c r="I15" s="26">
        <f t="shared" si="10"/>
        <v>0</v>
      </c>
      <c r="J15" s="26">
        <f t="shared" si="10"/>
        <v>0</v>
      </c>
      <c r="K15" s="99" t="s">
        <v>68</v>
      </c>
      <c r="L15" s="93" t="s">
        <v>49</v>
      </c>
    </row>
    <row r="16" spans="1:12" s="2" customFormat="1" ht="48.75" customHeight="1">
      <c r="A16" s="98"/>
      <c r="B16" s="94"/>
      <c r="C16" s="94"/>
      <c r="D16" s="47" t="s">
        <v>0</v>
      </c>
      <c r="E16" s="26">
        <f t="shared" si="4"/>
        <v>12345.900000000001</v>
      </c>
      <c r="F16" s="26">
        <v>6604.8</v>
      </c>
      <c r="G16" s="50">
        <v>5741.1</v>
      </c>
      <c r="H16" s="26">
        <v>0</v>
      </c>
      <c r="I16" s="26">
        <v>0</v>
      </c>
      <c r="J16" s="26">
        <v>0</v>
      </c>
      <c r="K16" s="99"/>
      <c r="L16" s="94"/>
    </row>
    <row r="17" spans="1:12" s="2" customFormat="1" ht="55.5" customHeight="1">
      <c r="A17" s="94"/>
      <c r="B17" s="94"/>
      <c r="C17" s="94"/>
      <c r="D17" s="47" t="s">
        <v>9</v>
      </c>
      <c r="E17" s="26">
        <f t="shared" si="4"/>
        <v>4672.1000000000004</v>
      </c>
      <c r="F17" s="26">
        <v>1995.2</v>
      </c>
      <c r="G17" s="50">
        <v>2676.9</v>
      </c>
      <c r="H17" s="26">
        <v>0</v>
      </c>
      <c r="I17" s="26">
        <v>0</v>
      </c>
      <c r="J17" s="26">
        <v>0</v>
      </c>
      <c r="K17" s="100"/>
      <c r="L17" s="94"/>
    </row>
    <row r="18" spans="1:12" s="2" customFormat="1" ht="30" customHeight="1">
      <c r="A18" s="98" t="s">
        <v>108</v>
      </c>
      <c r="B18" s="93" t="s">
        <v>109</v>
      </c>
      <c r="C18" s="93" t="s">
        <v>70</v>
      </c>
      <c r="D18" s="47" t="s">
        <v>1</v>
      </c>
      <c r="E18" s="26">
        <f t="shared" si="4"/>
        <v>20000</v>
      </c>
      <c r="F18" s="26">
        <f>F19+F20</f>
        <v>0</v>
      </c>
      <c r="G18" s="26">
        <f t="shared" ref="G18" si="11">G19+G20</f>
        <v>20000</v>
      </c>
      <c r="H18" s="26">
        <f t="shared" ref="H18" si="12">H19+H20</f>
        <v>0</v>
      </c>
      <c r="I18" s="26">
        <f t="shared" ref="I18" si="13">I19+I20</f>
        <v>0</v>
      </c>
      <c r="J18" s="26">
        <f t="shared" ref="J18" si="14">J19+J20</f>
        <v>0</v>
      </c>
      <c r="K18" s="99" t="s">
        <v>111</v>
      </c>
      <c r="L18" s="93" t="s">
        <v>112</v>
      </c>
    </row>
    <row r="19" spans="1:12" s="2" customFormat="1" ht="49.5" customHeight="1">
      <c r="A19" s="98"/>
      <c r="B19" s="94"/>
      <c r="C19" s="94"/>
      <c r="D19" s="47" t="s">
        <v>0</v>
      </c>
      <c r="E19" s="26">
        <f t="shared" si="4"/>
        <v>10000</v>
      </c>
      <c r="F19" s="26">
        <v>0</v>
      </c>
      <c r="G19" s="50">
        <v>10000</v>
      </c>
      <c r="H19" s="26">
        <v>0</v>
      </c>
      <c r="I19" s="26">
        <v>0</v>
      </c>
      <c r="J19" s="26">
        <v>0</v>
      </c>
      <c r="K19" s="99"/>
      <c r="L19" s="125"/>
    </row>
    <row r="20" spans="1:12" ht="48" customHeight="1">
      <c r="A20" s="94"/>
      <c r="B20" s="94"/>
      <c r="C20" s="94"/>
      <c r="D20" s="47" t="s">
        <v>9</v>
      </c>
      <c r="E20" s="26">
        <f t="shared" si="4"/>
        <v>10000</v>
      </c>
      <c r="F20" s="26">
        <v>0</v>
      </c>
      <c r="G20" s="50">
        <v>10000</v>
      </c>
      <c r="H20" s="26">
        <v>0</v>
      </c>
      <c r="I20" s="26">
        <v>0</v>
      </c>
      <c r="J20" s="26">
        <v>0</v>
      </c>
      <c r="K20" s="100"/>
      <c r="L20" s="125"/>
    </row>
    <row r="21" spans="1:12" ht="30" customHeight="1">
      <c r="A21" s="115" t="s">
        <v>58</v>
      </c>
      <c r="B21" s="82" t="s">
        <v>73</v>
      </c>
      <c r="C21" s="123"/>
      <c r="D21" s="45" t="s">
        <v>1</v>
      </c>
      <c r="E21" s="26">
        <f t="shared" ref="E21:E22" si="15">F21+G21+H21+I21+J21</f>
        <v>238896.5</v>
      </c>
      <c r="F21" s="26">
        <f>F22</f>
        <v>54315.5</v>
      </c>
      <c r="G21" s="26">
        <f t="shared" ref="G21:J21" si="16">G22</f>
        <v>40115.5</v>
      </c>
      <c r="H21" s="26">
        <f t="shared" si="16"/>
        <v>46015.5</v>
      </c>
      <c r="I21" s="26">
        <f t="shared" si="16"/>
        <v>48950</v>
      </c>
      <c r="J21" s="26">
        <f t="shared" si="16"/>
        <v>49500</v>
      </c>
      <c r="K21" s="119"/>
      <c r="L21" s="119"/>
    </row>
    <row r="22" spans="1:12" ht="51" customHeight="1">
      <c r="A22" s="116"/>
      <c r="B22" s="83"/>
      <c r="C22" s="124"/>
      <c r="D22" s="41" t="s">
        <v>9</v>
      </c>
      <c r="E22" s="26">
        <f t="shared" si="15"/>
        <v>238896.5</v>
      </c>
      <c r="F22" s="26">
        <f>F24+F34</f>
        <v>54315.5</v>
      </c>
      <c r="G22" s="26">
        <f t="shared" ref="G22:J22" si="17">G24+G34</f>
        <v>40115.5</v>
      </c>
      <c r="H22" s="26">
        <f t="shared" si="17"/>
        <v>46015.5</v>
      </c>
      <c r="I22" s="26">
        <f t="shared" si="17"/>
        <v>48950</v>
      </c>
      <c r="J22" s="26">
        <f t="shared" si="17"/>
        <v>49500</v>
      </c>
      <c r="K22" s="120"/>
      <c r="L22" s="120"/>
    </row>
    <row r="23" spans="1:12" ht="27.75" customHeight="1">
      <c r="A23" s="80" t="s">
        <v>7</v>
      </c>
      <c r="B23" s="82" t="s">
        <v>69</v>
      </c>
      <c r="C23" s="82"/>
      <c r="D23" s="5" t="s">
        <v>1</v>
      </c>
      <c r="E23" s="26">
        <f t="shared" ref="E23:E28" si="18">F23+G23+H23+I23+J23</f>
        <v>47296.5</v>
      </c>
      <c r="F23" s="26">
        <f>F24</f>
        <v>17115.5</v>
      </c>
      <c r="G23" s="26">
        <f t="shared" ref="G23:J23" si="19">G24</f>
        <v>2915.5</v>
      </c>
      <c r="H23" s="26">
        <f t="shared" si="19"/>
        <v>8815.5</v>
      </c>
      <c r="I23" s="26">
        <f t="shared" si="19"/>
        <v>8950</v>
      </c>
      <c r="J23" s="26">
        <f t="shared" si="19"/>
        <v>9500</v>
      </c>
      <c r="K23" s="78"/>
      <c r="L23" s="82"/>
    </row>
    <row r="24" spans="1:12" ht="78.75" customHeight="1">
      <c r="A24" s="81"/>
      <c r="B24" s="81"/>
      <c r="C24" s="89"/>
      <c r="D24" s="33" t="s">
        <v>9</v>
      </c>
      <c r="E24" s="26">
        <f t="shared" si="18"/>
        <v>47296.5</v>
      </c>
      <c r="F24" s="26">
        <f>F26+F28+F30+F32</f>
        <v>17115.5</v>
      </c>
      <c r="G24" s="50">
        <v>2915.5</v>
      </c>
      <c r="H24" s="26">
        <f t="shared" ref="H24:J24" si="20">H26+H28+H30+H32</f>
        <v>8815.5</v>
      </c>
      <c r="I24" s="26">
        <f t="shared" si="20"/>
        <v>8950</v>
      </c>
      <c r="J24" s="26">
        <f t="shared" si="20"/>
        <v>9500</v>
      </c>
      <c r="K24" s="79"/>
      <c r="L24" s="81"/>
    </row>
    <row r="25" spans="1:12" ht="26.25" customHeight="1">
      <c r="A25" s="80" t="s">
        <v>92</v>
      </c>
      <c r="B25" s="82" t="s">
        <v>93</v>
      </c>
      <c r="C25" s="82" t="s">
        <v>70</v>
      </c>
      <c r="D25" s="43" t="s">
        <v>1</v>
      </c>
      <c r="E25" s="26">
        <f t="shared" si="18"/>
        <v>23546.5</v>
      </c>
      <c r="F25" s="26">
        <f>F26</f>
        <v>11215.5</v>
      </c>
      <c r="G25" s="26">
        <f t="shared" ref="G25" si="21">G26</f>
        <v>2915.5</v>
      </c>
      <c r="H25" s="26">
        <f t="shared" ref="H25" si="22">H26</f>
        <v>2915.5</v>
      </c>
      <c r="I25" s="26">
        <f t="shared" ref="I25" si="23">I26</f>
        <v>3000</v>
      </c>
      <c r="J25" s="26">
        <f t="shared" ref="J25" si="24">J26</f>
        <v>3500</v>
      </c>
      <c r="K25" s="78" t="s">
        <v>154</v>
      </c>
      <c r="L25" s="82" t="s">
        <v>17</v>
      </c>
    </row>
    <row r="26" spans="1:12" ht="66.75" customHeight="1">
      <c r="A26" s="81"/>
      <c r="B26" s="81"/>
      <c r="C26" s="89"/>
      <c r="D26" s="43" t="s">
        <v>9</v>
      </c>
      <c r="E26" s="26">
        <f t="shared" si="18"/>
        <v>23546.5</v>
      </c>
      <c r="F26" s="26">
        <v>11215.5</v>
      </c>
      <c r="G26" s="50">
        <v>2915.5</v>
      </c>
      <c r="H26" s="26">
        <v>2915.5</v>
      </c>
      <c r="I26" s="26">
        <v>3000</v>
      </c>
      <c r="J26" s="26">
        <v>3500</v>
      </c>
      <c r="K26" s="79"/>
      <c r="L26" s="81"/>
    </row>
    <row r="27" spans="1:12" ht="25.5" customHeight="1">
      <c r="A27" s="86" t="s">
        <v>94</v>
      </c>
      <c r="B27" s="86" t="s">
        <v>95</v>
      </c>
      <c r="C27" s="82" t="s">
        <v>99</v>
      </c>
      <c r="D27" s="43" t="s">
        <v>1</v>
      </c>
      <c r="E27" s="26">
        <f t="shared" si="18"/>
        <v>17500</v>
      </c>
      <c r="F27" s="26">
        <f>F28</f>
        <v>3500</v>
      </c>
      <c r="G27" s="26">
        <f t="shared" ref="G27" si="25">G28</f>
        <v>3500</v>
      </c>
      <c r="H27" s="26">
        <f t="shared" ref="H27" si="26">H28</f>
        <v>3500</v>
      </c>
      <c r="I27" s="26">
        <f t="shared" ref="I27" si="27">I28</f>
        <v>3500</v>
      </c>
      <c r="J27" s="26">
        <f t="shared" ref="J27" si="28">J28</f>
        <v>3500</v>
      </c>
      <c r="K27" s="88" t="s">
        <v>96</v>
      </c>
      <c r="L27" s="86" t="s">
        <v>97</v>
      </c>
    </row>
    <row r="28" spans="1:12" ht="80.25" customHeight="1">
      <c r="A28" s="90"/>
      <c r="B28" s="81"/>
      <c r="C28" s="89"/>
      <c r="D28" s="43" t="s">
        <v>9</v>
      </c>
      <c r="E28" s="26">
        <f t="shared" si="18"/>
        <v>17500</v>
      </c>
      <c r="F28" s="26">
        <v>3500</v>
      </c>
      <c r="G28" s="50">
        <v>3500</v>
      </c>
      <c r="H28" s="26">
        <v>3500</v>
      </c>
      <c r="I28" s="26">
        <v>3500</v>
      </c>
      <c r="J28" s="26">
        <v>3500</v>
      </c>
      <c r="K28" s="79"/>
      <c r="L28" s="81"/>
    </row>
    <row r="29" spans="1:12" ht="25.5" customHeight="1">
      <c r="A29" s="84" t="s">
        <v>98</v>
      </c>
      <c r="B29" s="82" t="s">
        <v>20</v>
      </c>
      <c r="C29" s="78" t="s">
        <v>157</v>
      </c>
      <c r="D29" s="43" t="s">
        <v>1</v>
      </c>
      <c r="E29" s="30">
        <f t="shared" ref="E29:E32" si="29">F29+G29+H29+I29+J29</f>
        <v>10000</v>
      </c>
      <c r="F29" s="30">
        <f>F30</f>
        <v>2000</v>
      </c>
      <c r="G29" s="30">
        <f t="shared" ref="G29:J29" si="30">G30</f>
        <v>2000</v>
      </c>
      <c r="H29" s="30">
        <f t="shared" si="30"/>
        <v>2000</v>
      </c>
      <c r="I29" s="30">
        <f t="shared" si="30"/>
        <v>2000</v>
      </c>
      <c r="J29" s="30">
        <f t="shared" si="30"/>
        <v>2000</v>
      </c>
      <c r="K29" s="78" t="s">
        <v>67</v>
      </c>
      <c r="L29" s="82" t="s">
        <v>15</v>
      </c>
    </row>
    <row r="30" spans="1:12" ht="61.5" customHeight="1">
      <c r="A30" s="85"/>
      <c r="B30" s="83"/>
      <c r="C30" s="79"/>
      <c r="D30" s="41" t="s">
        <v>9</v>
      </c>
      <c r="E30" s="30">
        <f t="shared" si="29"/>
        <v>10000</v>
      </c>
      <c r="F30" s="31">
        <v>2000</v>
      </c>
      <c r="G30" s="59">
        <v>2000</v>
      </c>
      <c r="H30" s="31">
        <v>2000</v>
      </c>
      <c r="I30" s="31">
        <v>2000</v>
      </c>
      <c r="J30" s="30">
        <v>2000</v>
      </c>
      <c r="K30" s="79"/>
      <c r="L30" s="83"/>
    </row>
    <row r="31" spans="1:12" ht="27" customHeight="1">
      <c r="A31" s="84" t="s">
        <v>101</v>
      </c>
      <c r="B31" s="86" t="s">
        <v>100</v>
      </c>
      <c r="C31" s="86" t="s">
        <v>155</v>
      </c>
      <c r="D31" s="43" t="s">
        <v>1</v>
      </c>
      <c r="E31" s="30">
        <f t="shared" si="29"/>
        <v>2150</v>
      </c>
      <c r="F31" s="30">
        <f>F32</f>
        <v>400</v>
      </c>
      <c r="G31" s="60">
        <f t="shared" ref="G31:J31" si="31">G32</f>
        <v>400</v>
      </c>
      <c r="H31" s="30">
        <f t="shared" si="31"/>
        <v>400</v>
      </c>
      <c r="I31" s="30">
        <f t="shared" si="31"/>
        <v>450</v>
      </c>
      <c r="J31" s="30">
        <f t="shared" si="31"/>
        <v>500</v>
      </c>
      <c r="K31" s="88" t="s">
        <v>102</v>
      </c>
      <c r="L31" s="86" t="s">
        <v>156</v>
      </c>
    </row>
    <row r="32" spans="1:12" ht="79.5" customHeight="1">
      <c r="A32" s="85"/>
      <c r="B32" s="87"/>
      <c r="C32" s="87"/>
      <c r="D32" s="43" t="s">
        <v>9</v>
      </c>
      <c r="E32" s="30">
        <f t="shared" si="29"/>
        <v>2150</v>
      </c>
      <c r="F32" s="30">
        <v>400</v>
      </c>
      <c r="G32" s="60">
        <v>400</v>
      </c>
      <c r="H32" s="30">
        <v>400</v>
      </c>
      <c r="I32" s="30">
        <v>450</v>
      </c>
      <c r="J32" s="61">
        <v>500</v>
      </c>
      <c r="K32" s="79"/>
      <c r="L32" s="87"/>
    </row>
    <row r="33" spans="1:12" ht="25.5" customHeight="1">
      <c r="A33" s="80" t="s">
        <v>24</v>
      </c>
      <c r="B33" s="82" t="s">
        <v>74</v>
      </c>
      <c r="C33" s="82" t="s">
        <v>82</v>
      </c>
      <c r="D33" s="43" t="s">
        <v>1</v>
      </c>
      <c r="E33" s="26">
        <f>F33+G33+H33+I33+J33</f>
        <v>191600</v>
      </c>
      <c r="F33" s="26">
        <f>F34</f>
        <v>37200</v>
      </c>
      <c r="G33" s="26">
        <f t="shared" ref="G33" si="32">G34</f>
        <v>37200</v>
      </c>
      <c r="H33" s="26">
        <f t="shared" ref="H33" si="33">H34</f>
        <v>37200</v>
      </c>
      <c r="I33" s="26">
        <f t="shared" ref="I33" si="34">I34</f>
        <v>40000</v>
      </c>
      <c r="J33" s="26">
        <f t="shared" ref="J33" si="35">J34</f>
        <v>40000</v>
      </c>
      <c r="K33" s="78" t="s">
        <v>68</v>
      </c>
      <c r="L33" s="82" t="s">
        <v>112</v>
      </c>
    </row>
    <row r="34" spans="1:12" s="4" customFormat="1" ht="58.5" customHeight="1">
      <c r="A34" s="81"/>
      <c r="B34" s="81"/>
      <c r="C34" s="89"/>
      <c r="D34" s="43" t="s">
        <v>9</v>
      </c>
      <c r="E34" s="26">
        <f>F34+G34+H34+I34+J34</f>
        <v>191600</v>
      </c>
      <c r="F34" s="26">
        <v>37200</v>
      </c>
      <c r="G34" s="50">
        <v>37200</v>
      </c>
      <c r="H34" s="26">
        <v>37200</v>
      </c>
      <c r="I34" s="26">
        <v>40000</v>
      </c>
      <c r="J34" s="26">
        <v>40000</v>
      </c>
      <c r="K34" s="79"/>
      <c r="L34" s="81"/>
    </row>
    <row r="35" spans="1:12">
      <c r="A35" s="108" t="s">
        <v>19</v>
      </c>
      <c r="B35" s="109"/>
      <c r="C35" s="109"/>
      <c r="D35" s="110"/>
      <c r="E35" s="24">
        <f t="shared" ref="E35:E37" si="36">F35+G35+H35+I35+J35</f>
        <v>552875.80000000005</v>
      </c>
      <c r="F35" s="24">
        <f>F36+F37</f>
        <v>62915.5</v>
      </c>
      <c r="G35" s="24">
        <f t="shared" ref="G35:J35" si="37">G36+G37</f>
        <v>161928.79999999999</v>
      </c>
      <c r="H35" s="24">
        <f t="shared" si="37"/>
        <v>229581.5</v>
      </c>
      <c r="I35" s="24">
        <f t="shared" si="37"/>
        <v>48950</v>
      </c>
      <c r="J35" s="24">
        <f t="shared" si="37"/>
        <v>49500</v>
      </c>
      <c r="K35" s="103"/>
      <c r="L35" s="102"/>
    </row>
    <row r="36" spans="1:12" ht="27" customHeight="1">
      <c r="A36" s="105" t="s">
        <v>21</v>
      </c>
      <c r="B36" s="106"/>
      <c r="C36" s="106"/>
      <c r="D36" s="107"/>
      <c r="E36" s="24">
        <f t="shared" si="36"/>
        <v>293447</v>
      </c>
      <c r="F36" s="26">
        <f>F8</f>
        <v>6604.8</v>
      </c>
      <c r="G36" s="26">
        <f t="shared" ref="G36:J36" si="38">G8</f>
        <v>107431.2</v>
      </c>
      <c r="H36" s="26">
        <f t="shared" si="38"/>
        <v>179411</v>
      </c>
      <c r="I36" s="26">
        <f t="shared" si="38"/>
        <v>0</v>
      </c>
      <c r="J36" s="26">
        <f t="shared" si="38"/>
        <v>0</v>
      </c>
      <c r="K36" s="103"/>
      <c r="L36" s="102"/>
    </row>
    <row r="37" spans="1:12">
      <c r="A37" s="105" t="s">
        <v>9</v>
      </c>
      <c r="B37" s="106"/>
      <c r="C37" s="106"/>
      <c r="D37" s="107"/>
      <c r="E37" s="24">
        <f t="shared" si="36"/>
        <v>259428.8</v>
      </c>
      <c r="F37" s="26">
        <f>F9+F22</f>
        <v>56310.7</v>
      </c>
      <c r="G37" s="26">
        <f t="shared" ref="G37:J37" si="39">G9+G22</f>
        <v>54497.599999999999</v>
      </c>
      <c r="H37" s="26">
        <f t="shared" si="39"/>
        <v>50170.5</v>
      </c>
      <c r="I37" s="26">
        <f t="shared" si="39"/>
        <v>48950</v>
      </c>
      <c r="J37" s="26">
        <f t="shared" si="39"/>
        <v>49500</v>
      </c>
      <c r="K37" s="104"/>
      <c r="L37" s="102"/>
    </row>
    <row r="38" spans="1:12">
      <c r="K38" s="3"/>
      <c r="L38" s="3"/>
    </row>
  </sheetData>
  <mergeCells count="76">
    <mergeCell ref="L23:L24"/>
    <mergeCell ref="K23:K24"/>
    <mergeCell ref="A15:A17"/>
    <mergeCell ref="B15:B17"/>
    <mergeCell ref="C15:C17"/>
    <mergeCell ref="K15:K17"/>
    <mergeCell ref="L15:L17"/>
    <mergeCell ref="A18:A20"/>
    <mergeCell ref="B18:B20"/>
    <mergeCell ref="C18:C20"/>
    <mergeCell ref="K18:K20"/>
    <mergeCell ref="L18:L20"/>
    <mergeCell ref="C23:C24"/>
    <mergeCell ref="F4:J4"/>
    <mergeCell ref="B23:B24"/>
    <mergeCell ref="A1:L1"/>
    <mergeCell ref="A3:L3"/>
    <mergeCell ref="B21:B22"/>
    <mergeCell ref="A21:A22"/>
    <mergeCell ref="K4:K5"/>
    <mergeCell ref="L4:L5"/>
    <mergeCell ref="K21:K22"/>
    <mergeCell ref="L21:L22"/>
    <mergeCell ref="A4:A5"/>
    <mergeCell ref="B4:B5"/>
    <mergeCell ref="C4:C5"/>
    <mergeCell ref="D4:D5"/>
    <mergeCell ref="E4:E5"/>
    <mergeCell ref="C21:C22"/>
    <mergeCell ref="L35:L37"/>
    <mergeCell ref="K35:K37"/>
    <mergeCell ref="A37:D37"/>
    <mergeCell ref="A36:D36"/>
    <mergeCell ref="A35:D35"/>
    <mergeCell ref="A12:A14"/>
    <mergeCell ref="B12:B14"/>
    <mergeCell ref="C12:C14"/>
    <mergeCell ref="K12:K14"/>
    <mergeCell ref="L12:L14"/>
    <mergeCell ref="A10:A11"/>
    <mergeCell ref="B10:B11"/>
    <mergeCell ref="C10:C11"/>
    <mergeCell ref="K10:K11"/>
    <mergeCell ref="L10:L11"/>
    <mergeCell ref="A7:A9"/>
    <mergeCell ref="B7:B9"/>
    <mergeCell ref="C7:C9"/>
    <mergeCell ref="K7:K9"/>
    <mergeCell ref="L7:L9"/>
    <mergeCell ref="A29:A30"/>
    <mergeCell ref="B29:B30"/>
    <mergeCell ref="A33:A34"/>
    <mergeCell ref="B33:B34"/>
    <mergeCell ref="C33:C34"/>
    <mergeCell ref="L25:L26"/>
    <mergeCell ref="A27:A28"/>
    <mergeCell ref="B27:B28"/>
    <mergeCell ref="C27:C28"/>
    <mergeCell ref="K27:K28"/>
    <mergeCell ref="L27:L28"/>
    <mergeCell ref="I2:L2"/>
    <mergeCell ref="K33:K34"/>
    <mergeCell ref="A23:A24"/>
    <mergeCell ref="L29:L30"/>
    <mergeCell ref="K29:K30"/>
    <mergeCell ref="A31:A32"/>
    <mergeCell ref="B31:B32"/>
    <mergeCell ref="C31:C32"/>
    <mergeCell ref="K31:K32"/>
    <mergeCell ref="L31:L32"/>
    <mergeCell ref="C29:C30"/>
    <mergeCell ref="L33:L34"/>
    <mergeCell ref="A25:A26"/>
    <mergeCell ref="B25:B26"/>
    <mergeCell ref="C25:C26"/>
    <mergeCell ref="K25:K26"/>
  </mergeCells>
  <pageMargins left="0" right="0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0"/>
  <sheetViews>
    <sheetView topLeftCell="A17" workbookViewId="0">
      <selection activeCell="G19" sqref="G19:G20"/>
    </sheetView>
  </sheetViews>
  <sheetFormatPr defaultRowHeight="15"/>
  <cols>
    <col min="1" max="1" width="4.5703125" customWidth="1"/>
    <col min="2" max="2" width="19" customWidth="1"/>
    <col min="3" max="3" width="13.7109375" customWidth="1"/>
    <col min="4" max="4" width="12.42578125" customWidth="1"/>
    <col min="5" max="5" width="20" customWidth="1"/>
    <col min="6" max="6" width="7.85546875" customWidth="1"/>
    <col min="7" max="7" width="13.140625" customWidth="1"/>
    <col min="8" max="8" width="7.28515625" customWidth="1"/>
    <col min="9" max="9" width="8.42578125" customWidth="1"/>
    <col min="10" max="10" width="9" customWidth="1"/>
    <col min="11" max="11" width="9.28515625" customWidth="1"/>
    <col min="12" max="13" width="8.7109375" customWidth="1"/>
  </cols>
  <sheetData>
    <row r="1" spans="1:13" ht="15.75" customHeight="1">
      <c r="A1" s="74"/>
      <c r="B1" s="74"/>
      <c r="C1" s="74"/>
      <c r="D1" s="74"/>
      <c r="E1" s="74"/>
      <c r="F1" s="74"/>
      <c r="G1" s="74"/>
      <c r="H1" s="131" t="s">
        <v>149</v>
      </c>
      <c r="I1" s="77"/>
      <c r="J1" s="77"/>
      <c r="K1" s="77"/>
      <c r="L1" s="77"/>
      <c r="M1" s="77"/>
    </row>
    <row r="2" spans="1:13" ht="15.75" customHeight="1">
      <c r="A2" s="74"/>
      <c r="B2" s="74"/>
      <c r="C2" s="74"/>
      <c r="D2" s="74"/>
      <c r="E2" s="74"/>
      <c r="F2" s="74"/>
      <c r="G2" s="74"/>
      <c r="H2" s="73"/>
      <c r="I2" s="133" t="s">
        <v>146</v>
      </c>
      <c r="J2" s="133"/>
      <c r="K2" s="133"/>
      <c r="L2" s="133"/>
      <c r="M2" s="133"/>
    </row>
    <row r="3" spans="1:13" ht="28.5" customHeight="1">
      <c r="A3" s="141" t="s">
        <v>29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75"/>
    </row>
    <row r="4" spans="1:13" ht="24" customHeight="1">
      <c r="A4" s="132" t="s">
        <v>146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3"/>
    </row>
    <row r="5" spans="1:13" ht="14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9"/>
    </row>
    <row r="6" spans="1:13" ht="42.75" customHeight="1">
      <c r="A6" s="134" t="s">
        <v>2</v>
      </c>
      <c r="B6" s="134" t="s">
        <v>30</v>
      </c>
      <c r="C6" s="126" t="s">
        <v>31</v>
      </c>
      <c r="D6" s="136"/>
      <c r="E6" s="137" t="s">
        <v>32</v>
      </c>
      <c r="F6" s="138" t="s">
        <v>33</v>
      </c>
      <c r="G6" s="139" t="s">
        <v>34</v>
      </c>
      <c r="H6" s="138" t="s">
        <v>137</v>
      </c>
      <c r="I6" s="138" t="s">
        <v>35</v>
      </c>
      <c r="J6" s="138"/>
      <c r="K6" s="138"/>
      <c r="L6" s="138"/>
      <c r="M6" s="100"/>
    </row>
    <row r="7" spans="1:13" s="2" customFormat="1" ht="124.5" customHeight="1">
      <c r="A7" s="135"/>
      <c r="B7" s="81"/>
      <c r="C7" s="11" t="s">
        <v>36</v>
      </c>
      <c r="D7" s="12" t="s">
        <v>37</v>
      </c>
      <c r="E7" s="137"/>
      <c r="F7" s="138"/>
      <c r="G7" s="140"/>
      <c r="H7" s="138"/>
      <c r="I7" s="48" t="s">
        <v>114</v>
      </c>
      <c r="J7" s="48" t="s">
        <v>115</v>
      </c>
      <c r="K7" s="48" t="s">
        <v>116</v>
      </c>
      <c r="L7" s="48" t="s">
        <v>117</v>
      </c>
      <c r="M7" s="48" t="s">
        <v>118</v>
      </c>
    </row>
    <row r="8" spans="1:13" s="2" customFormat="1" ht="11.25" customHeight="1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  <c r="M8" s="13">
        <v>13</v>
      </c>
    </row>
    <row r="9" spans="1:13" s="2" customFormat="1" ht="18" customHeight="1">
      <c r="A9" s="65"/>
      <c r="B9" s="126" t="s">
        <v>122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8"/>
    </row>
    <row r="10" spans="1:13" s="2" customFormat="1" ht="153.75" customHeight="1">
      <c r="A10" s="17" t="s">
        <v>3</v>
      </c>
      <c r="B10" s="176" t="s">
        <v>125</v>
      </c>
      <c r="C10" s="178">
        <v>20532.3</v>
      </c>
      <c r="D10" s="178">
        <v>293447</v>
      </c>
      <c r="E10" s="15" t="s">
        <v>119</v>
      </c>
      <c r="F10" s="39" t="s">
        <v>120</v>
      </c>
      <c r="G10" s="39" t="s">
        <v>121</v>
      </c>
      <c r="H10" s="17">
        <v>1</v>
      </c>
      <c r="I10" s="18">
        <v>1</v>
      </c>
      <c r="J10" s="18">
        <v>1</v>
      </c>
      <c r="K10" s="18">
        <v>1</v>
      </c>
      <c r="L10" s="18">
        <v>0</v>
      </c>
      <c r="M10" s="18">
        <v>0</v>
      </c>
    </row>
    <row r="11" spans="1:13" s="2" customFormat="1" ht="84" customHeight="1">
      <c r="A11" s="17"/>
      <c r="B11" s="89"/>
      <c r="C11" s="179"/>
      <c r="D11" s="179"/>
      <c r="E11" s="15" t="s">
        <v>123</v>
      </c>
      <c r="F11" s="39" t="s">
        <v>120</v>
      </c>
      <c r="G11" s="39" t="s">
        <v>121</v>
      </c>
      <c r="H11" s="17">
        <v>1</v>
      </c>
      <c r="I11" s="18">
        <v>1</v>
      </c>
      <c r="J11" s="18">
        <v>1</v>
      </c>
      <c r="K11" s="18">
        <v>1</v>
      </c>
      <c r="L11" s="18">
        <v>1</v>
      </c>
      <c r="M11" s="18">
        <v>1</v>
      </c>
    </row>
    <row r="12" spans="1:13" s="2" customFormat="1" ht="80.25" customHeight="1">
      <c r="A12" s="17"/>
      <c r="B12" s="170"/>
      <c r="C12" s="179"/>
      <c r="D12" s="179"/>
      <c r="E12" s="15" t="s">
        <v>124</v>
      </c>
      <c r="F12" s="39" t="s">
        <v>120</v>
      </c>
      <c r="G12" s="39" t="s">
        <v>121</v>
      </c>
      <c r="H12" s="17">
        <v>1</v>
      </c>
      <c r="I12" s="18">
        <v>1</v>
      </c>
      <c r="J12" s="18">
        <v>1</v>
      </c>
      <c r="K12" s="18">
        <v>1</v>
      </c>
      <c r="L12" s="18">
        <v>0</v>
      </c>
      <c r="M12" s="18">
        <v>0</v>
      </c>
    </row>
    <row r="13" spans="1:13" s="2" customFormat="1" ht="54" customHeight="1">
      <c r="A13" s="17"/>
      <c r="B13" s="170"/>
      <c r="C13" s="179"/>
      <c r="D13" s="179"/>
      <c r="E13" s="15" t="s">
        <v>65</v>
      </c>
      <c r="F13" s="39" t="s">
        <v>120</v>
      </c>
      <c r="G13" s="39" t="s">
        <v>38</v>
      </c>
      <c r="H13" s="17">
        <v>3</v>
      </c>
      <c r="I13" s="66">
        <v>2</v>
      </c>
      <c r="J13" s="66">
        <v>1</v>
      </c>
      <c r="K13" s="66">
        <v>1</v>
      </c>
      <c r="L13" s="66">
        <v>1</v>
      </c>
      <c r="M13" s="66">
        <v>2</v>
      </c>
    </row>
    <row r="14" spans="1:13" s="2" customFormat="1" ht="56.25" customHeight="1">
      <c r="A14" s="40"/>
      <c r="B14" s="170"/>
      <c r="C14" s="179"/>
      <c r="D14" s="179"/>
      <c r="E14" s="15" t="s">
        <v>39</v>
      </c>
      <c r="F14" s="39" t="s">
        <v>63</v>
      </c>
      <c r="G14" s="39" t="s">
        <v>38</v>
      </c>
      <c r="H14" s="19" t="s">
        <v>140</v>
      </c>
      <c r="I14" s="19" t="s">
        <v>141</v>
      </c>
      <c r="J14" s="18" t="s">
        <v>142</v>
      </c>
      <c r="K14" s="40" t="s">
        <v>143</v>
      </c>
      <c r="L14" s="18" t="s">
        <v>144</v>
      </c>
      <c r="M14" s="18" t="s">
        <v>145</v>
      </c>
    </row>
    <row r="15" spans="1:13" s="2" customFormat="1" ht="156" customHeight="1">
      <c r="A15" s="40"/>
      <c r="B15" s="170"/>
      <c r="C15" s="179"/>
      <c r="D15" s="179"/>
      <c r="E15" s="15" t="s">
        <v>126</v>
      </c>
      <c r="F15" s="39" t="s">
        <v>120</v>
      </c>
      <c r="G15" s="39" t="s">
        <v>127</v>
      </c>
      <c r="H15" s="19">
        <v>1</v>
      </c>
      <c r="I15" s="19">
        <v>1</v>
      </c>
      <c r="J15" s="18">
        <v>1</v>
      </c>
      <c r="K15" s="40">
        <v>1</v>
      </c>
      <c r="L15" s="18">
        <v>1</v>
      </c>
      <c r="M15" s="18">
        <v>1</v>
      </c>
    </row>
    <row r="16" spans="1:13" s="2" customFormat="1" ht="94.5" customHeight="1">
      <c r="A16" s="40"/>
      <c r="B16" s="170"/>
      <c r="C16" s="179"/>
      <c r="D16" s="179"/>
      <c r="E16" s="15" t="s">
        <v>62</v>
      </c>
      <c r="F16" s="39" t="s">
        <v>55</v>
      </c>
      <c r="G16" s="39" t="s">
        <v>121</v>
      </c>
      <c r="H16" s="19">
        <v>9</v>
      </c>
      <c r="I16" s="19">
        <v>12</v>
      </c>
      <c r="J16" s="18">
        <v>15</v>
      </c>
      <c r="K16" s="40">
        <v>20</v>
      </c>
      <c r="L16" s="18">
        <v>25</v>
      </c>
      <c r="M16" s="18">
        <v>30</v>
      </c>
    </row>
    <row r="17" spans="1:13" s="2" customFormat="1" ht="170.25" customHeight="1">
      <c r="A17" s="40"/>
      <c r="B17" s="170"/>
      <c r="C17" s="179"/>
      <c r="D17" s="179"/>
      <c r="E17" s="15" t="s">
        <v>128</v>
      </c>
      <c r="F17" s="39" t="s">
        <v>55</v>
      </c>
      <c r="G17" s="39" t="s">
        <v>129</v>
      </c>
      <c r="H17" s="19">
        <v>100</v>
      </c>
      <c r="I17" s="19">
        <v>100</v>
      </c>
      <c r="J17" s="18">
        <v>100</v>
      </c>
      <c r="K17" s="40">
        <v>100</v>
      </c>
      <c r="L17" s="18">
        <v>0</v>
      </c>
      <c r="M17" s="18">
        <v>0</v>
      </c>
    </row>
    <row r="18" spans="1:13" s="2" customFormat="1" ht="67.5" customHeight="1">
      <c r="A18" s="40"/>
      <c r="B18" s="170"/>
      <c r="C18" s="179"/>
      <c r="D18" s="179"/>
      <c r="E18" s="183" t="s">
        <v>131</v>
      </c>
      <c r="F18" s="185" t="s">
        <v>55</v>
      </c>
      <c r="G18" s="185" t="s">
        <v>132</v>
      </c>
      <c r="H18" s="19">
        <v>50</v>
      </c>
      <c r="I18" s="19">
        <v>50</v>
      </c>
      <c r="J18" s="18">
        <v>75</v>
      </c>
      <c r="K18" s="40">
        <v>75</v>
      </c>
      <c r="L18" s="18">
        <v>75</v>
      </c>
      <c r="M18" s="18">
        <v>75</v>
      </c>
    </row>
    <row r="19" spans="1:13" ht="140.25">
      <c r="A19" s="6"/>
      <c r="B19" s="177"/>
      <c r="C19" s="177"/>
      <c r="D19" s="180"/>
      <c r="E19" s="184" t="s">
        <v>158</v>
      </c>
      <c r="F19" s="187" t="s">
        <v>120</v>
      </c>
      <c r="G19" s="186" t="s">
        <v>129</v>
      </c>
      <c r="H19" s="182"/>
      <c r="I19" s="6"/>
      <c r="J19" s="6"/>
      <c r="K19" s="175"/>
      <c r="L19" s="175"/>
      <c r="M19" s="6"/>
    </row>
    <row r="20" spans="1:13" ht="48">
      <c r="A20" s="6"/>
      <c r="B20" s="143"/>
      <c r="C20" s="143"/>
      <c r="D20" s="181"/>
      <c r="E20" s="184" t="s">
        <v>159</v>
      </c>
      <c r="F20" s="187" t="s">
        <v>55</v>
      </c>
      <c r="G20" s="186" t="s">
        <v>38</v>
      </c>
      <c r="H20" s="182"/>
      <c r="I20" s="6"/>
      <c r="J20" s="6"/>
      <c r="K20" s="6"/>
      <c r="L20" s="6"/>
      <c r="M20" s="6"/>
    </row>
  </sheetData>
  <mergeCells count="16">
    <mergeCell ref="B10:B20"/>
    <mergeCell ref="C10:C20"/>
    <mergeCell ref="D10:D20"/>
    <mergeCell ref="B9:M9"/>
    <mergeCell ref="H1:M1"/>
    <mergeCell ref="A4:M4"/>
    <mergeCell ref="A6:A7"/>
    <mergeCell ref="B6:B7"/>
    <mergeCell ref="C6:D6"/>
    <mergeCell ref="E6:E7"/>
    <mergeCell ref="F6:F7"/>
    <mergeCell ref="G6:G7"/>
    <mergeCell ref="H6:H7"/>
    <mergeCell ref="A3:L3"/>
    <mergeCell ref="I6:M6"/>
    <mergeCell ref="I2:M2"/>
  </mergeCells>
  <pageMargins left="0" right="0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32"/>
  <sheetViews>
    <sheetView tabSelected="1" topLeftCell="A22" workbookViewId="0">
      <selection activeCell="E27" sqref="E27"/>
    </sheetView>
  </sheetViews>
  <sheetFormatPr defaultRowHeight="15"/>
  <cols>
    <col min="1" max="1" width="5.28515625" customWidth="1"/>
    <col min="2" max="2" width="14.140625" customWidth="1"/>
    <col min="3" max="3" width="12" customWidth="1"/>
    <col min="4" max="4" width="11" customWidth="1"/>
    <col min="5" max="5" width="10.140625" customWidth="1"/>
    <col min="6" max="6" width="9.42578125" bestFit="1" customWidth="1"/>
    <col min="7" max="7" width="9.140625" style="4"/>
    <col min="11" max="11" width="11.42578125" customWidth="1"/>
    <col min="12" max="12" width="15.7109375" customWidth="1"/>
  </cols>
  <sheetData>
    <row r="1" spans="1:26" ht="15.75">
      <c r="A1" s="76"/>
      <c r="B1" s="76"/>
      <c r="C1" s="76"/>
      <c r="D1" s="76"/>
      <c r="E1" s="76"/>
      <c r="F1" s="76"/>
      <c r="G1" s="77" t="s">
        <v>151</v>
      </c>
      <c r="H1" s="77"/>
      <c r="I1" s="77"/>
      <c r="J1" s="77"/>
      <c r="K1" s="77"/>
      <c r="L1" s="77"/>
    </row>
    <row r="2" spans="1:26" ht="15.75">
      <c r="A2" s="76"/>
      <c r="B2" s="76"/>
      <c r="C2" s="76"/>
      <c r="D2" s="76"/>
      <c r="E2" s="76"/>
      <c r="F2" s="76"/>
      <c r="G2" s="72"/>
      <c r="H2" s="72"/>
      <c r="I2" s="77" t="s">
        <v>153</v>
      </c>
      <c r="J2" s="77"/>
      <c r="K2" s="77"/>
      <c r="L2" s="77"/>
    </row>
    <row r="3" spans="1:26" ht="42.75" customHeight="1">
      <c r="A3" s="114" t="s">
        <v>152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26" ht="15" customHeight="1">
      <c r="A4" s="161" t="s">
        <v>2</v>
      </c>
      <c r="B4" s="117" t="s">
        <v>10</v>
      </c>
      <c r="C4" s="117" t="s">
        <v>43</v>
      </c>
      <c r="D4" s="117" t="s">
        <v>11</v>
      </c>
      <c r="E4" s="117" t="s">
        <v>14</v>
      </c>
      <c r="F4" s="163" t="s">
        <v>8</v>
      </c>
      <c r="G4" s="164"/>
      <c r="H4" s="164"/>
      <c r="I4" s="164"/>
      <c r="J4" s="165"/>
      <c r="K4" s="117" t="s">
        <v>44</v>
      </c>
      <c r="L4" s="117" t="s">
        <v>12</v>
      </c>
    </row>
    <row r="5" spans="1:26" ht="99" customHeight="1">
      <c r="A5" s="162"/>
      <c r="B5" s="118"/>
      <c r="C5" s="118"/>
      <c r="D5" s="118"/>
      <c r="E5" s="118"/>
      <c r="F5" s="1">
        <v>2020</v>
      </c>
      <c r="G5" s="1">
        <v>2021</v>
      </c>
      <c r="H5" s="1">
        <v>2022</v>
      </c>
      <c r="I5" s="1">
        <v>2023</v>
      </c>
      <c r="J5" s="1">
        <v>2024</v>
      </c>
      <c r="K5" s="118"/>
      <c r="L5" s="118"/>
    </row>
    <row r="6" spans="1:26">
      <c r="A6" s="20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26" ht="28.5" customHeight="1">
      <c r="A7" s="115" t="s">
        <v>3</v>
      </c>
      <c r="B7" s="93" t="s">
        <v>86</v>
      </c>
      <c r="C7" s="123"/>
      <c r="D7" s="21" t="s">
        <v>1</v>
      </c>
      <c r="E7" s="26">
        <f>F7+G7+H7+I7+J7</f>
        <v>1446758.2000000002</v>
      </c>
      <c r="F7" s="26">
        <f>F8</f>
        <v>282419.40000000002</v>
      </c>
      <c r="G7" s="26">
        <f t="shared" ref="G7:J7" si="0">G8</f>
        <v>282419.40000000002</v>
      </c>
      <c r="H7" s="26">
        <f t="shared" si="0"/>
        <v>282419.40000000002</v>
      </c>
      <c r="I7" s="26">
        <f t="shared" si="0"/>
        <v>298500</v>
      </c>
      <c r="J7" s="26">
        <f t="shared" si="0"/>
        <v>301000</v>
      </c>
      <c r="K7" s="119"/>
      <c r="L7" s="119"/>
    </row>
    <row r="8" spans="1:26" ht="74.25" customHeight="1">
      <c r="A8" s="116"/>
      <c r="B8" s="82"/>
      <c r="C8" s="124"/>
      <c r="D8" s="22" t="s">
        <v>9</v>
      </c>
      <c r="E8" s="26">
        <f>F8+G8+H8+I8+J8</f>
        <v>1446758.2000000002</v>
      </c>
      <c r="F8" s="29">
        <f>F10+F17+F23+F29+F30</f>
        <v>282419.40000000002</v>
      </c>
      <c r="G8" s="29">
        <f t="shared" ref="G8:J8" si="1">G10+G17+G23+G29+G30</f>
        <v>282419.40000000002</v>
      </c>
      <c r="H8" s="29">
        <f t="shared" si="1"/>
        <v>282419.40000000002</v>
      </c>
      <c r="I8" s="29">
        <f t="shared" si="1"/>
        <v>298500</v>
      </c>
      <c r="J8" s="29">
        <f t="shared" si="1"/>
        <v>301000</v>
      </c>
      <c r="K8" s="166"/>
      <c r="L8" s="166"/>
    </row>
    <row r="9" spans="1:26" ht="39" customHeight="1">
      <c r="A9" s="115" t="s">
        <v>4</v>
      </c>
      <c r="B9" s="82" t="s">
        <v>75</v>
      </c>
      <c r="C9" s="82" t="s">
        <v>76</v>
      </c>
      <c r="D9" s="22" t="s">
        <v>1</v>
      </c>
      <c r="E9" s="26">
        <f t="shared" ref="E9:E32" si="2">F9+G9+H9+I9+J9</f>
        <v>211800</v>
      </c>
      <c r="F9" s="29">
        <f>F10</f>
        <v>40100</v>
      </c>
      <c r="G9" s="29">
        <f t="shared" ref="G9:J9" si="3">G10</f>
        <v>40100</v>
      </c>
      <c r="H9" s="29">
        <f t="shared" si="3"/>
        <v>40100</v>
      </c>
      <c r="I9" s="29">
        <f t="shared" si="3"/>
        <v>44500</v>
      </c>
      <c r="J9" s="29">
        <f t="shared" si="3"/>
        <v>47000</v>
      </c>
      <c r="K9" s="82"/>
      <c r="L9" s="119"/>
    </row>
    <row r="10" spans="1:26" ht="96.75" customHeight="1">
      <c r="A10" s="152"/>
      <c r="B10" s="81"/>
      <c r="C10" s="81"/>
      <c r="D10" s="22" t="s">
        <v>9</v>
      </c>
      <c r="E10" s="26">
        <f t="shared" si="2"/>
        <v>211800</v>
      </c>
      <c r="F10" s="29">
        <f>F12+F13+F15</f>
        <v>40100</v>
      </c>
      <c r="G10" s="29">
        <f t="shared" ref="G10:J10" si="4">G12+G13+G15</f>
        <v>40100</v>
      </c>
      <c r="H10" s="29">
        <f t="shared" si="4"/>
        <v>40100</v>
      </c>
      <c r="I10" s="29">
        <f t="shared" si="4"/>
        <v>44500</v>
      </c>
      <c r="J10" s="29">
        <f t="shared" si="4"/>
        <v>47000</v>
      </c>
      <c r="K10" s="81"/>
      <c r="L10" s="153"/>
    </row>
    <row r="11" spans="1:26" ht="31.5" customHeight="1">
      <c r="A11" s="80" t="s">
        <v>90</v>
      </c>
      <c r="B11" s="82" t="s">
        <v>45</v>
      </c>
      <c r="C11" s="82" t="s">
        <v>46</v>
      </c>
      <c r="D11" s="43" t="s">
        <v>1</v>
      </c>
      <c r="E11" s="26">
        <f t="shared" si="2"/>
        <v>175300</v>
      </c>
      <c r="F11" s="29">
        <f>F12+F13</f>
        <v>33100</v>
      </c>
      <c r="G11" s="29">
        <f t="shared" ref="G11:J11" si="5">G12+G13</f>
        <v>33100</v>
      </c>
      <c r="H11" s="29">
        <f t="shared" si="5"/>
        <v>33100</v>
      </c>
      <c r="I11" s="29">
        <f t="shared" si="5"/>
        <v>37000</v>
      </c>
      <c r="J11" s="29">
        <f t="shared" si="5"/>
        <v>39000</v>
      </c>
      <c r="K11" s="82" t="s">
        <v>89</v>
      </c>
      <c r="L11" s="82" t="s">
        <v>64</v>
      </c>
    </row>
    <row r="12" spans="1:26" ht="101.25" customHeight="1">
      <c r="A12" s="154"/>
      <c r="B12" s="83"/>
      <c r="C12" s="81"/>
      <c r="D12" s="41" t="s">
        <v>9</v>
      </c>
      <c r="E12" s="26">
        <f t="shared" si="2"/>
        <v>58800</v>
      </c>
      <c r="F12" s="29">
        <v>10600</v>
      </c>
      <c r="G12" s="29">
        <v>10600</v>
      </c>
      <c r="H12" s="29">
        <v>10600</v>
      </c>
      <c r="I12" s="29">
        <v>13000</v>
      </c>
      <c r="J12" s="29">
        <v>14000</v>
      </c>
      <c r="K12" s="155"/>
      <c r="L12" s="83"/>
    </row>
    <row r="13" spans="1:26" ht="96.75" customHeight="1">
      <c r="A13" s="81"/>
      <c r="B13" s="81"/>
      <c r="C13" s="38" t="s">
        <v>26</v>
      </c>
      <c r="D13" s="41" t="s">
        <v>9</v>
      </c>
      <c r="E13" s="30">
        <f t="shared" si="2"/>
        <v>116500</v>
      </c>
      <c r="F13" s="31">
        <v>22500</v>
      </c>
      <c r="G13" s="31">
        <v>22500</v>
      </c>
      <c r="H13" s="31">
        <v>22500</v>
      </c>
      <c r="I13" s="31">
        <v>24000</v>
      </c>
      <c r="J13" s="31">
        <v>25000</v>
      </c>
      <c r="K13" s="42" t="s">
        <v>25</v>
      </c>
      <c r="L13" s="81"/>
    </row>
    <row r="14" spans="1:26" ht="33" customHeight="1">
      <c r="A14" s="145" t="s">
        <v>91</v>
      </c>
      <c r="B14" s="82" t="s">
        <v>22</v>
      </c>
      <c r="C14" s="37"/>
      <c r="D14" s="45" t="s">
        <v>1</v>
      </c>
      <c r="E14" s="30">
        <f t="shared" si="2"/>
        <v>36500</v>
      </c>
      <c r="F14" s="30">
        <f>F15</f>
        <v>7000</v>
      </c>
      <c r="G14" s="60">
        <f t="shared" ref="G14:J14" si="6">G15</f>
        <v>7000</v>
      </c>
      <c r="H14" s="30">
        <f t="shared" si="6"/>
        <v>7000</v>
      </c>
      <c r="I14" s="30">
        <f t="shared" si="6"/>
        <v>7500</v>
      </c>
      <c r="J14" s="30">
        <f t="shared" si="6"/>
        <v>8000</v>
      </c>
      <c r="K14" s="147" t="s">
        <v>85</v>
      </c>
      <c r="L14" s="82" t="s">
        <v>18</v>
      </c>
      <c r="O14" s="52"/>
      <c r="P14" s="52"/>
      <c r="Q14" s="51"/>
      <c r="R14" s="53"/>
      <c r="S14" s="54"/>
      <c r="T14" s="55"/>
      <c r="U14" s="55"/>
      <c r="V14" s="55"/>
      <c r="W14" s="55"/>
      <c r="X14" s="55"/>
      <c r="Y14" s="53"/>
      <c r="Z14" s="52"/>
    </row>
    <row r="15" spans="1:26" ht="97.5" customHeight="1">
      <c r="A15" s="146"/>
      <c r="B15" s="81"/>
      <c r="C15" s="46" t="s">
        <v>160</v>
      </c>
      <c r="D15" s="44" t="s">
        <v>9</v>
      </c>
      <c r="E15" s="30">
        <f t="shared" si="2"/>
        <v>36500</v>
      </c>
      <c r="F15" s="61">
        <v>7000</v>
      </c>
      <c r="G15" s="62">
        <v>7000</v>
      </c>
      <c r="H15" s="61">
        <v>7000</v>
      </c>
      <c r="I15" s="61">
        <v>7500</v>
      </c>
      <c r="J15" s="61">
        <v>8000</v>
      </c>
      <c r="K15" s="148"/>
      <c r="L15" s="149"/>
      <c r="O15" s="56"/>
      <c r="P15" s="53"/>
      <c r="Q15" s="53"/>
      <c r="R15" s="57"/>
      <c r="S15" s="55"/>
      <c r="T15" s="55"/>
      <c r="U15" s="55"/>
      <c r="V15" s="55"/>
      <c r="W15" s="55"/>
      <c r="X15" s="55"/>
      <c r="Y15" s="53"/>
      <c r="Z15" s="58"/>
    </row>
    <row r="16" spans="1:26" ht="27.75" customHeight="1">
      <c r="A16" s="115" t="s">
        <v>5</v>
      </c>
      <c r="B16" s="82" t="s">
        <v>77</v>
      </c>
      <c r="C16" s="78" t="s">
        <v>78</v>
      </c>
      <c r="D16" s="21" t="s">
        <v>1</v>
      </c>
      <c r="E16" s="26">
        <f t="shared" si="2"/>
        <v>620500</v>
      </c>
      <c r="F16" s="26">
        <f>F17</f>
        <v>123500</v>
      </c>
      <c r="G16" s="26">
        <f t="shared" ref="G16:J16" si="7">G17</f>
        <v>123500</v>
      </c>
      <c r="H16" s="26">
        <f t="shared" si="7"/>
        <v>123500</v>
      </c>
      <c r="I16" s="26">
        <f t="shared" si="7"/>
        <v>125000</v>
      </c>
      <c r="J16" s="26">
        <f t="shared" si="7"/>
        <v>125000</v>
      </c>
      <c r="K16" s="82" t="s">
        <v>27</v>
      </c>
      <c r="L16" s="82" t="s">
        <v>49</v>
      </c>
    </row>
    <row r="17" spans="1:14" ht="74.25" customHeight="1">
      <c r="A17" s="116"/>
      <c r="B17" s="83"/>
      <c r="C17" s="160"/>
      <c r="D17" s="22" t="s">
        <v>9</v>
      </c>
      <c r="E17" s="26">
        <f t="shared" si="2"/>
        <v>620500</v>
      </c>
      <c r="F17" s="29">
        <f>F19+F21</f>
        <v>123500</v>
      </c>
      <c r="G17" s="29">
        <f t="shared" ref="G17:J17" si="8">G19+G21</f>
        <v>123500</v>
      </c>
      <c r="H17" s="29">
        <f t="shared" si="8"/>
        <v>123500</v>
      </c>
      <c r="I17" s="29">
        <f t="shared" si="8"/>
        <v>125000</v>
      </c>
      <c r="J17" s="29">
        <f t="shared" si="8"/>
        <v>125000</v>
      </c>
      <c r="K17" s="83"/>
      <c r="L17" s="83"/>
    </row>
    <row r="18" spans="1:14" ht="33" customHeight="1">
      <c r="A18" s="115" t="s">
        <v>79</v>
      </c>
      <c r="B18" s="78" t="s">
        <v>47</v>
      </c>
      <c r="C18" s="78" t="s">
        <v>80</v>
      </c>
      <c r="D18" s="23" t="s">
        <v>1</v>
      </c>
      <c r="E18" s="26">
        <f t="shared" si="2"/>
        <v>500000</v>
      </c>
      <c r="F18" s="26">
        <f>F19</f>
        <v>100000</v>
      </c>
      <c r="G18" s="26">
        <f t="shared" ref="G18:J18" si="9">G19</f>
        <v>100000</v>
      </c>
      <c r="H18" s="26">
        <f t="shared" si="9"/>
        <v>100000</v>
      </c>
      <c r="I18" s="26">
        <f t="shared" si="9"/>
        <v>100000</v>
      </c>
      <c r="J18" s="26">
        <f t="shared" si="9"/>
        <v>100000</v>
      </c>
      <c r="K18" s="93" t="s">
        <v>27</v>
      </c>
      <c r="L18" s="93" t="s">
        <v>48</v>
      </c>
    </row>
    <row r="19" spans="1:14" ht="94.5" customHeight="1">
      <c r="A19" s="116"/>
      <c r="B19" s="160"/>
      <c r="C19" s="160"/>
      <c r="D19" s="21" t="s">
        <v>9</v>
      </c>
      <c r="E19" s="26">
        <f t="shared" si="2"/>
        <v>500000</v>
      </c>
      <c r="F19" s="30">
        <v>100000</v>
      </c>
      <c r="G19" s="30">
        <v>100000</v>
      </c>
      <c r="H19" s="30">
        <v>100000</v>
      </c>
      <c r="I19" s="30">
        <v>100000</v>
      </c>
      <c r="J19" s="30">
        <v>100000</v>
      </c>
      <c r="K19" s="93"/>
      <c r="L19" s="93"/>
    </row>
    <row r="20" spans="1:14" ht="32.25" customHeight="1">
      <c r="A20" s="115" t="s">
        <v>81</v>
      </c>
      <c r="B20" s="82" t="s">
        <v>130</v>
      </c>
      <c r="C20" s="78" t="s">
        <v>78</v>
      </c>
      <c r="D20" s="21" t="s">
        <v>1</v>
      </c>
      <c r="E20" s="26">
        <f t="shared" si="2"/>
        <v>120500</v>
      </c>
      <c r="F20" s="26">
        <f>F21</f>
        <v>23500</v>
      </c>
      <c r="G20" s="26">
        <f t="shared" ref="G20:J20" si="10">G21</f>
        <v>23500</v>
      </c>
      <c r="H20" s="26">
        <f t="shared" si="10"/>
        <v>23500</v>
      </c>
      <c r="I20" s="26">
        <f t="shared" si="10"/>
        <v>25000</v>
      </c>
      <c r="J20" s="26">
        <f t="shared" si="10"/>
        <v>25000</v>
      </c>
      <c r="K20" s="82" t="s">
        <v>27</v>
      </c>
      <c r="L20" s="82" t="s">
        <v>49</v>
      </c>
    </row>
    <row r="21" spans="1:14" ht="114.75" customHeight="1">
      <c r="A21" s="116"/>
      <c r="B21" s="83"/>
      <c r="C21" s="160"/>
      <c r="D21" s="22" t="s">
        <v>9</v>
      </c>
      <c r="E21" s="26">
        <f t="shared" si="2"/>
        <v>120500</v>
      </c>
      <c r="F21" s="29">
        <v>23500</v>
      </c>
      <c r="G21" s="29">
        <v>23500</v>
      </c>
      <c r="H21" s="29">
        <v>23500</v>
      </c>
      <c r="I21" s="29">
        <v>25000</v>
      </c>
      <c r="J21" s="29">
        <v>25000</v>
      </c>
      <c r="K21" s="83"/>
      <c r="L21" s="83"/>
    </row>
    <row r="22" spans="1:14" ht="51" customHeight="1">
      <c r="A22" s="91" t="s">
        <v>6</v>
      </c>
      <c r="B22" s="93" t="s">
        <v>88</v>
      </c>
      <c r="C22" s="99" t="s">
        <v>78</v>
      </c>
      <c r="D22" s="21" t="s">
        <v>1</v>
      </c>
      <c r="E22" s="26">
        <f t="shared" si="2"/>
        <v>224644.2</v>
      </c>
      <c r="F22" s="26">
        <f>F23</f>
        <v>42881.4</v>
      </c>
      <c r="G22" s="26">
        <f t="shared" ref="G22:J22" si="11">G23</f>
        <v>42881.4</v>
      </c>
      <c r="H22" s="26">
        <f t="shared" si="11"/>
        <v>42881.4</v>
      </c>
      <c r="I22" s="26">
        <f t="shared" si="11"/>
        <v>48000</v>
      </c>
      <c r="J22" s="26">
        <f t="shared" si="11"/>
        <v>48000</v>
      </c>
      <c r="K22" s="93" t="s">
        <v>27</v>
      </c>
      <c r="L22" s="93" t="s">
        <v>16</v>
      </c>
    </row>
    <row r="23" spans="1:14" ht="65.25" customHeight="1">
      <c r="A23" s="91"/>
      <c r="B23" s="93"/>
      <c r="C23" s="99"/>
      <c r="D23" s="22" t="s">
        <v>9</v>
      </c>
      <c r="E23" s="26">
        <f t="shared" si="2"/>
        <v>224644.2</v>
      </c>
      <c r="F23" s="26">
        <f>F25+F27</f>
        <v>42881.4</v>
      </c>
      <c r="G23" s="26">
        <f t="shared" ref="G23:J23" si="12">G25+G27</f>
        <v>42881.4</v>
      </c>
      <c r="H23" s="26">
        <f t="shared" si="12"/>
        <v>42881.4</v>
      </c>
      <c r="I23" s="26">
        <f t="shared" si="12"/>
        <v>48000</v>
      </c>
      <c r="J23" s="26">
        <f t="shared" si="12"/>
        <v>48000</v>
      </c>
      <c r="K23" s="93"/>
      <c r="L23" s="93"/>
    </row>
    <row r="24" spans="1:14" ht="24" customHeight="1">
      <c r="A24" s="84" t="s">
        <v>83</v>
      </c>
      <c r="B24" s="82" t="s">
        <v>59</v>
      </c>
      <c r="C24" s="82" t="s">
        <v>82</v>
      </c>
      <c r="D24" s="43" t="s">
        <v>1</v>
      </c>
      <c r="E24" s="26">
        <f t="shared" si="2"/>
        <v>198000</v>
      </c>
      <c r="F24" s="27">
        <f>F25</f>
        <v>38000</v>
      </c>
      <c r="G24" s="27">
        <f t="shared" ref="G24:J24" si="13">G25</f>
        <v>38000</v>
      </c>
      <c r="H24" s="27">
        <f t="shared" si="13"/>
        <v>38000</v>
      </c>
      <c r="I24" s="27">
        <f t="shared" si="13"/>
        <v>42000</v>
      </c>
      <c r="J24" s="27">
        <f t="shared" si="13"/>
        <v>42000</v>
      </c>
      <c r="K24" s="82" t="s">
        <v>68</v>
      </c>
      <c r="L24" s="82" t="s">
        <v>16</v>
      </c>
    </row>
    <row r="25" spans="1:14" ht="70.5" customHeight="1">
      <c r="A25" s="159"/>
      <c r="B25" s="83"/>
      <c r="C25" s="83"/>
      <c r="D25" s="43" t="s">
        <v>9</v>
      </c>
      <c r="E25" s="26">
        <f t="shared" si="2"/>
        <v>198000</v>
      </c>
      <c r="F25" s="27">
        <v>38000</v>
      </c>
      <c r="G25" s="35">
        <v>38000</v>
      </c>
      <c r="H25" s="27">
        <v>38000</v>
      </c>
      <c r="I25" s="27">
        <v>42000</v>
      </c>
      <c r="J25" s="28">
        <v>42000</v>
      </c>
      <c r="K25" s="83"/>
      <c r="L25" s="83"/>
    </row>
    <row r="26" spans="1:14" ht="25.5" customHeight="1">
      <c r="A26" s="150" t="s">
        <v>84</v>
      </c>
      <c r="B26" s="82" t="s">
        <v>28</v>
      </c>
      <c r="C26" s="82" t="s">
        <v>70</v>
      </c>
      <c r="D26" s="43" t="s">
        <v>1</v>
      </c>
      <c r="E26" s="30">
        <f t="shared" si="2"/>
        <v>26644.199999999997</v>
      </c>
      <c r="F26" s="30">
        <f>F27</f>
        <v>4881.3999999999996</v>
      </c>
      <c r="G26" s="60">
        <f t="shared" ref="G26:J26" si="14">G27</f>
        <v>4881.3999999999996</v>
      </c>
      <c r="H26" s="30">
        <f t="shared" si="14"/>
        <v>4881.3999999999996</v>
      </c>
      <c r="I26" s="30">
        <f t="shared" si="14"/>
        <v>6000</v>
      </c>
      <c r="J26" s="30">
        <f t="shared" si="14"/>
        <v>6000</v>
      </c>
      <c r="K26" s="158" t="s">
        <v>68</v>
      </c>
      <c r="L26" s="93" t="s">
        <v>87</v>
      </c>
      <c r="M26" s="156"/>
      <c r="N26" s="157"/>
    </row>
    <row r="27" spans="1:14" ht="67.5" customHeight="1">
      <c r="A27" s="151"/>
      <c r="B27" s="83"/>
      <c r="C27" s="83"/>
      <c r="D27" s="43" t="s">
        <v>9</v>
      </c>
      <c r="E27" s="30">
        <f t="shared" si="2"/>
        <v>26644.199999999997</v>
      </c>
      <c r="F27" s="30">
        <v>4881.3999999999996</v>
      </c>
      <c r="G27" s="60">
        <v>4881.3999999999996</v>
      </c>
      <c r="H27" s="30">
        <v>4881.3999999999996</v>
      </c>
      <c r="I27" s="30">
        <v>6000</v>
      </c>
      <c r="J27" s="30">
        <v>6000</v>
      </c>
      <c r="K27" s="158"/>
      <c r="L27" s="93"/>
      <c r="M27" s="156"/>
      <c r="N27" s="157"/>
    </row>
    <row r="28" spans="1:14" ht="34.5" customHeight="1">
      <c r="A28" s="80" t="s">
        <v>103</v>
      </c>
      <c r="B28" s="82" t="s">
        <v>104</v>
      </c>
      <c r="C28" s="82" t="s">
        <v>105</v>
      </c>
      <c r="D28" s="8" t="s">
        <v>1</v>
      </c>
      <c r="E28" s="26">
        <f t="shared" si="2"/>
        <v>389814</v>
      </c>
      <c r="F28" s="29">
        <f>F29+F30</f>
        <v>75938</v>
      </c>
      <c r="G28" s="29">
        <f t="shared" ref="G28:J28" si="15">G29+G30</f>
        <v>75938</v>
      </c>
      <c r="H28" s="29">
        <f t="shared" si="15"/>
        <v>75938</v>
      </c>
      <c r="I28" s="29">
        <f t="shared" si="15"/>
        <v>81000</v>
      </c>
      <c r="J28" s="29">
        <f t="shared" si="15"/>
        <v>81000</v>
      </c>
      <c r="K28" s="78" t="s">
        <v>106</v>
      </c>
      <c r="L28" s="82"/>
    </row>
    <row r="29" spans="1:14" ht="58.5" customHeight="1">
      <c r="A29" s="154"/>
      <c r="B29" s="83"/>
      <c r="C29" s="81"/>
      <c r="D29" s="7" t="s">
        <v>9</v>
      </c>
      <c r="E29" s="26">
        <f t="shared" si="2"/>
        <v>365339.5</v>
      </c>
      <c r="F29" s="29">
        <v>72446.5</v>
      </c>
      <c r="G29" s="29">
        <v>72446.5</v>
      </c>
      <c r="H29" s="29">
        <v>72446.5</v>
      </c>
      <c r="I29" s="29">
        <v>74000</v>
      </c>
      <c r="J29" s="29">
        <v>74000</v>
      </c>
      <c r="K29" s="170"/>
      <c r="L29" s="89"/>
    </row>
    <row r="30" spans="1:14" ht="65.25" customHeight="1">
      <c r="A30" s="81"/>
      <c r="B30" s="81"/>
      <c r="C30" s="63" t="s">
        <v>70</v>
      </c>
      <c r="D30" s="32" t="s">
        <v>9</v>
      </c>
      <c r="E30" s="26">
        <f t="shared" si="2"/>
        <v>24474.5</v>
      </c>
      <c r="F30" s="29">
        <v>3491.5</v>
      </c>
      <c r="G30" s="29">
        <v>3491.5</v>
      </c>
      <c r="H30" s="29">
        <v>3491.5</v>
      </c>
      <c r="I30" s="29">
        <v>7000</v>
      </c>
      <c r="J30" s="29">
        <v>7000</v>
      </c>
      <c r="K30" s="79"/>
      <c r="L30" s="81"/>
    </row>
    <row r="31" spans="1:14" ht="29.25" customHeight="1">
      <c r="A31" s="108" t="s">
        <v>50</v>
      </c>
      <c r="B31" s="109"/>
      <c r="C31" s="109"/>
      <c r="D31" s="110"/>
      <c r="E31" s="26">
        <f t="shared" si="2"/>
        <v>1446758.2000000002</v>
      </c>
      <c r="F31" s="25">
        <f>F7</f>
        <v>282419.40000000002</v>
      </c>
      <c r="G31" s="25">
        <f t="shared" ref="G31:J31" si="16">G7</f>
        <v>282419.40000000002</v>
      </c>
      <c r="H31" s="25">
        <f t="shared" si="16"/>
        <v>282419.40000000002</v>
      </c>
      <c r="I31" s="25">
        <f t="shared" si="16"/>
        <v>298500</v>
      </c>
      <c r="J31" s="25">
        <f t="shared" si="16"/>
        <v>301000</v>
      </c>
      <c r="K31" s="142"/>
      <c r="L31" s="144"/>
    </row>
    <row r="32" spans="1:14" ht="30" customHeight="1">
      <c r="A32" s="167" t="s">
        <v>51</v>
      </c>
      <c r="B32" s="168"/>
      <c r="C32" s="168"/>
      <c r="D32" s="169"/>
      <c r="E32" s="26">
        <f t="shared" si="2"/>
        <v>1446758.2000000002</v>
      </c>
      <c r="F32" s="25">
        <f>F8</f>
        <v>282419.40000000002</v>
      </c>
      <c r="G32" s="25">
        <f t="shared" ref="G32:J32" si="17">G8</f>
        <v>282419.40000000002</v>
      </c>
      <c r="H32" s="25">
        <f t="shared" si="17"/>
        <v>282419.40000000002</v>
      </c>
      <c r="I32" s="25">
        <f t="shared" si="17"/>
        <v>298500</v>
      </c>
      <c r="J32" s="25">
        <f t="shared" si="17"/>
        <v>301000</v>
      </c>
      <c r="K32" s="143"/>
      <c r="L32" s="143"/>
    </row>
  </sheetData>
  <mergeCells count="71">
    <mergeCell ref="A32:D32"/>
    <mergeCell ref="C28:C29"/>
    <mergeCell ref="A28:A30"/>
    <mergeCell ref="B28:B30"/>
    <mergeCell ref="K28:K30"/>
    <mergeCell ref="A31:D31"/>
    <mergeCell ref="A7:A8"/>
    <mergeCell ref="B7:B8"/>
    <mergeCell ref="C7:C8"/>
    <mergeCell ref="K7:K8"/>
    <mergeCell ref="L7:L8"/>
    <mergeCell ref="G1:L1"/>
    <mergeCell ref="A3:L3"/>
    <mergeCell ref="A4:A5"/>
    <mergeCell ref="B4:B5"/>
    <mergeCell ref="C4:C5"/>
    <mergeCell ref="D4:D5"/>
    <mergeCell ref="E4:E5"/>
    <mergeCell ref="K4:K5"/>
    <mergeCell ref="L4:L5"/>
    <mergeCell ref="F4:J4"/>
    <mergeCell ref="I2:L2"/>
    <mergeCell ref="A16:A17"/>
    <mergeCell ref="B16:B17"/>
    <mergeCell ref="C16:C17"/>
    <mergeCell ref="K16:K17"/>
    <mergeCell ref="L16:L17"/>
    <mergeCell ref="B20:B21"/>
    <mergeCell ref="C20:C21"/>
    <mergeCell ref="K20:K21"/>
    <mergeCell ref="L20:L21"/>
    <mergeCell ref="A18:A19"/>
    <mergeCell ref="B18:B19"/>
    <mergeCell ref="C18:C19"/>
    <mergeCell ref="K18:K19"/>
    <mergeCell ref="L18:L19"/>
    <mergeCell ref="M26:M27"/>
    <mergeCell ref="N26:N27"/>
    <mergeCell ref="K26:K27"/>
    <mergeCell ref="L26:L27"/>
    <mergeCell ref="A24:A25"/>
    <mergeCell ref="B24:B25"/>
    <mergeCell ref="C24:C25"/>
    <mergeCell ref="K24:K25"/>
    <mergeCell ref="L24:L25"/>
    <mergeCell ref="A11:A13"/>
    <mergeCell ref="B11:B13"/>
    <mergeCell ref="C11:C12"/>
    <mergeCell ref="K11:K12"/>
    <mergeCell ref="L11:L13"/>
    <mergeCell ref="C9:C10"/>
    <mergeCell ref="K9:K10"/>
    <mergeCell ref="B9:B10"/>
    <mergeCell ref="A9:A10"/>
    <mergeCell ref="L9:L10"/>
    <mergeCell ref="L28:L30"/>
    <mergeCell ref="K31:K32"/>
    <mergeCell ref="L31:L32"/>
    <mergeCell ref="A14:A15"/>
    <mergeCell ref="B14:B15"/>
    <mergeCell ref="K14:K15"/>
    <mergeCell ref="L14:L15"/>
    <mergeCell ref="A26:A27"/>
    <mergeCell ref="B26:B27"/>
    <mergeCell ref="C26:C27"/>
    <mergeCell ref="A22:A23"/>
    <mergeCell ref="B22:B23"/>
    <mergeCell ref="C22:C23"/>
    <mergeCell ref="K22:K23"/>
    <mergeCell ref="L22:L23"/>
    <mergeCell ref="A20:A21"/>
  </mergeCells>
  <pageMargins left="0.11811023622047245" right="0.11811023622047245" top="0.15748031496062992" bottom="0.15748031496062992" header="0" footer="0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"/>
  <sheetViews>
    <sheetView workbookViewId="0">
      <selection activeCell="J10" sqref="J10"/>
    </sheetView>
  </sheetViews>
  <sheetFormatPr defaultRowHeight="15"/>
  <cols>
    <col min="1" max="1" width="6.7109375" customWidth="1"/>
    <col min="2" max="2" width="14.7109375" customWidth="1"/>
    <col min="3" max="3" width="12.42578125" customWidth="1"/>
    <col min="4" max="4" width="9.7109375" customWidth="1"/>
    <col min="5" max="5" width="24.85546875" customWidth="1"/>
    <col min="6" max="6" width="7.5703125" customWidth="1"/>
    <col min="7" max="7" width="14.85546875" customWidth="1"/>
    <col min="9" max="9" width="6" customWidth="1"/>
    <col min="10" max="10" width="7.42578125" customWidth="1"/>
    <col min="11" max="11" width="7.7109375" customWidth="1"/>
    <col min="12" max="12" width="7.5703125" customWidth="1"/>
    <col min="13" max="14" width="7.28515625" customWidth="1"/>
    <col min="15" max="15" width="7" customWidth="1"/>
  </cols>
  <sheetData>
    <row r="1" spans="1:15" ht="15.75">
      <c r="A1" s="74"/>
      <c r="B1" s="74"/>
      <c r="C1" s="74"/>
      <c r="D1" s="74"/>
      <c r="E1" s="74"/>
      <c r="F1" s="74"/>
      <c r="G1" s="74"/>
      <c r="H1" s="131" t="s">
        <v>52</v>
      </c>
      <c r="I1" s="77"/>
      <c r="J1" s="77"/>
      <c r="K1" s="77"/>
      <c r="L1" s="77"/>
      <c r="M1" s="77"/>
    </row>
    <row r="2" spans="1:15" ht="15.75">
      <c r="A2" s="74"/>
      <c r="B2" s="74"/>
      <c r="C2" s="74"/>
      <c r="D2" s="74"/>
      <c r="E2" s="74"/>
      <c r="F2" s="74"/>
      <c r="G2" s="74"/>
      <c r="H2" s="131" t="s">
        <v>150</v>
      </c>
      <c r="I2" s="77"/>
      <c r="J2" s="77"/>
      <c r="K2" s="77"/>
      <c r="L2" s="77"/>
      <c r="M2" s="77"/>
    </row>
    <row r="3" spans="1:15" ht="29.25" customHeight="1">
      <c r="A3" s="141" t="s">
        <v>53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75"/>
    </row>
    <row r="4" spans="1:15" ht="15.75">
      <c r="A4" s="132" t="s">
        <v>150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3"/>
    </row>
    <row r="5" spans="1: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9"/>
    </row>
    <row r="6" spans="1:15" ht="61.5" customHeight="1">
      <c r="A6" s="134" t="s">
        <v>2</v>
      </c>
      <c r="B6" s="134" t="s">
        <v>30</v>
      </c>
      <c r="C6" s="137" t="s">
        <v>31</v>
      </c>
      <c r="D6" s="137"/>
      <c r="E6" s="137" t="s">
        <v>32</v>
      </c>
      <c r="F6" s="138" t="s">
        <v>33</v>
      </c>
      <c r="G6" s="139" t="s">
        <v>34</v>
      </c>
      <c r="H6" s="138" t="s">
        <v>134</v>
      </c>
      <c r="I6" s="138" t="s">
        <v>35</v>
      </c>
      <c r="J6" s="100"/>
      <c r="K6" s="100"/>
      <c r="L6" s="100"/>
      <c r="M6" s="100"/>
      <c r="N6" s="70"/>
      <c r="O6" s="70"/>
    </row>
    <row r="7" spans="1:15" ht="60" customHeight="1">
      <c r="A7" s="135"/>
      <c r="B7" s="81"/>
      <c r="C7" s="11" t="s">
        <v>36</v>
      </c>
      <c r="D7" s="12" t="s">
        <v>37</v>
      </c>
      <c r="E7" s="137"/>
      <c r="F7" s="138"/>
      <c r="G7" s="140"/>
      <c r="H7" s="138"/>
      <c r="I7" s="64" t="s">
        <v>114</v>
      </c>
      <c r="J7" s="64" t="s">
        <v>115</v>
      </c>
      <c r="K7" s="64" t="s">
        <v>116</v>
      </c>
      <c r="L7" s="64" t="s">
        <v>135</v>
      </c>
      <c r="M7" s="64" t="s">
        <v>136</v>
      </c>
      <c r="N7" s="67"/>
      <c r="O7" s="67"/>
    </row>
    <row r="8" spans="1:1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  <c r="M8" s="13">
        <v>13</v>
      </c>
      <c r="N8" s="68"/>
      <c r="O8" s="68"/>
    </row>
    <row r="9" spans="1:15">
      <c r="A9" s="13">
        <v>1</v>
      </c>
      <c r="B9" s="126" t="s">
        <v>138</v>
      </c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36"/>
      <c r="N9" s="68"/>
      <c r="O9" s="68"/>
    </row>
    <row r="10" spans="1:15" ht="69.75" customHeight="1">
      <c r="A10" s="40" t="s">
        <v>3</v>
      </c>
      <c r="B10" s="171" t="s">
        <v>133</v>
      </c>
      <c r="C10" s="129">
        <v>1446758.2</v>
      </c>
      <c r="D10" s="129">
        <v>0</v>
      </c>
      <c r="E10" s="15" t="s">
        <v>54</v>
      </c>
      <c r="F10" s="16" t="s">
        <v>55</v>
      </c>
      <c r="G10" s="16" t="s">
        <v>42</v>
      </c>
      <c r="H10" s="19">
        <v>94.1</v>
      </c>
      <c r="I10" s="19">
        <v>98.1</v>
      </c>
      <c r="J10" s="18">
        <v>100</v>
      </c>
      <c r="K10" s="40">
        <v>100</v>
      </c>
      <c r="L10" s="18">
        <v>100</v>
      </c>
      <c r="M10" s="18">
        <v>100</v>
      </c>
      <c r="N10" s="69"/>
      <c r="O10" s="69"/>
    </row>
    <row r="11" spans="1:15" ht="69.75" customHeight="1">
      <c r="A11" s="14"/>
      <c r="B11" s="171"/>
      <c r="C11" s="129"/>
      <c r="D11" s="129"/>
      <c r="E11" s="15" t="s">
        <v>56</v>
      </c>
      <c r="F11" s="16" t="s">
        <v>55</v>
      </c>
      <c r="G11" s="16" t="s">
        <v>42</v>
      </c>
      <c r="H11" s="19">
        <v>2.71</v>
      </c>
      <c r="I11" s="19">
        <v>0</v>
      </c>
      <c r="J11" s="18">
        <v>0</v>
      </c>
      <c r="K11" s="40">
        <v>0</v>
      </c>
      <c r="L11" s="18">
        <v>0</v>
      </c>
      <c r="M11" s="18">
        <v>0</v>
      </c>
      <c r="N11" s="69"/>
      <c r="O11" s="69"/>
    </row>
    <row r="12" spans="1:15" ht="65.25" customHeight="1">
      <c r="A12" s="14"/>
      <c r="B12" s="171"/>
      <c r="C12" s="129"/>
      <c r="D12" s="129"/>
      <c r="E12" s="15" t="s">
        <v>57</v>
      </c>
      <c r="F12" s="16" t="s">
        <v>55</v>
      </c>
      <c r="G12" s="16" t="s">
        <v>42</v>
      </c>
      <c r="H12" s="19">
        <v>99.1</v>
      </c>
      <c r="I12" s="19">
        <v>100</v>
      </c>
      <c r="J12" s="18">
        <v>100</v>
      </c>
      <c r="K12" s="40">
        <v>100</v>
      </c>
      <c r="L12" s="18">
        <v>100</v>
      </c>
      <c r="M12" s="18">
        <v>100</v>
      </c>
      <c r="N12" s="69"/>
      <c r="O12" s="69"/>
    </row>
    <row r="13" spans="1:15" ht="104.25" customHeight="1">
      <c r="A13" s="14"/>
      <c r="B13" s="171"/>
      <c r="C13" s="129"/>
      <c r="D13" s="129"/>
      <c r="E13" s="15" t="s">
        <v>61</v>
      </c>
      <c r="F13" s="16" t="s">
        <v>55</v>
      </c>
      <c r="G13" s="16" t="s">
        <v>42</v>
      </c>
      <c r="H13" s="18">
        <v>85</v>
      </c>
      <c r="I13" s="18">
        <v>90</v>
      </c>
      <c r="J13" s="18">
        <v>95</v>
      </c>
      <c r="K13" s="18">
        <v>100</v>
      </c>
      <c r="L13" s="18">
        <v>100</v>
      </c>
      <c r="M13" s="18">
        <v>100</v>
      </c>
      <c r="N13" s="69"/>
      <c r="O13" s="69"/>
    </row>
    <row r="14" spans="1:15" ht="79.5" customHeight="1">
      <c r="A14" s="14"/>
      <c r="B14" s="94"/>
      <c r="C14" s="130"/>
      <c r="D14" s="130"/>
      <c r="E14" s="15" t="s">
        <v>60</v>
      </c>
      <c r="F14" s="39" t="s">
        <v>55</v>
      </c>
      <c r="G14" s="39" t="s">
        <v>42</v>
      </c>
      <c r="H14" s="19">
        <v>89.9</v>
      </c>
      <c r="I14" s="19">
        <v>100</v>
      </c>
      <c r="J14" s="18">
        <v>100</v>
      </c>
      <c r="K14" s="40">
        <v>100</v>
      </c>
      <c r="L14" s="18">
        <v>100</v>
      </c>
      <c r="M14" s="18">
        <v>100</v>
      </c>
      <c r="N14" s="69"/>
      <c r="O14" s="69"/>
    </row>
    <row r="15" spans="1:15" ht="40.5" customHeight="1">
      <c r="A15" s="6"/>
      <c r="B15" s="172"/>
      <c r="C15" s="173"/>
      <c r="D15" s="173"/>
      <c r="E15" s="39" t="s">
        <v>40</v>
      </c>
      <c r="F15" s="39" t="s">
        <v>41</v>
      </c>
      <c r="G15" s="39" t="s">
        <v>42</v>
      </c>
      <c r="H15" s="17">
        <v>4.3</v>
      </c>
      <c r="I15" s="71">
        <v>5</v>
      </c>
      <c r="J15" s="71">
        <v>5</v>
      </c>
      <c r="K15" s="71">
        <v>5</v>
      </c>
      <c r="L15" s="66">
        <v>5</v>
      </c>
      <c r="M15" s="40">
        <v>5</v>
      </c>
    </row>
    <row r="16" spans="1:15" ht="45" customHeight="1">
      <c r="A16" s="6"/>
      <c r="B16" s="172"/>
      <c r="C16" s="173"/>
      <c r="D16" s="173"/>
      <c r="E16" s="39" t="s">
        <v>66</v>
      </c>
      <c r="F16" s="39" t="s">
        <v>41</v>
      </c>
      <c r="G16" s="39" t="s">
        <v>42</v>
      </c>
      <c r="H16" s="17">
        <v>10</v>
      </c>
      <c r="I16" s="71">
        <v>10</v>
      </c>
      <c r="J16" s="71">
        <v>5</v>
      </c>
      <c r="K16" s="71">
        <v>5</v>
      </c>
      <c r="L16" s="66">
        <v>5</v>
      </c>
      <c r="M16" s="40">
        <v>5</v>
      </c>
    </row>
  </sheetData>
  <mergeCells count="16">
    <mergeCell ref="B10:B16"/>
    <mergeCell ref="C10:C16"/>
    <mergeCell ref="D10:D16"/>
    <mergeCell ref="B9:M9"/>
    <mergeCell ref="H1:M1"/>
    <mergeCell ref="A3:L3"/>
    <mergeCell ref="A4:M4"/>
    <mergeCell ref="A6:A7"/>
    <mergeCell ref="B6:B7"/>
    <mergeCell ref="C6:D6"/>
    <mergeCell ref="E6:E7"/>
    <mergeCell ref="F6:F7"/>
    <mergeCell ref="G6:G7"/>
    <mergeCell ref="H6:H7"/>
    <mergeCell ref="I6:M6"/>
    <mergeCell ref="H2:M2"/>
  </mergeCells>
  <pageMargins left="0.31496062992125984" right="0.19685039370078741" top="0.15748031496062992" bottom="0.1574803149606299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прилож.1.1</vt:lpstr>
      <vt:lpstr>прилож.1.2</vt:lpstr>
      <vt:lpstr>прилож. 2.1.</vt:lpstr>
      <vt:lpstr>прилож.2.2.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Немцев Вячеслав Леонидович</dc:creator>
  <cp:lastModifiedBy>Пользователь</cp:lastModifiedBy>
  <cp:lastPrinted>2019-12-11T14:18:47Z</cp:lastPrinted>
  <dcterms:created xsi:type="dcterms:W3CDTF">2014-09-12T06:18:21Z</dcterms:created>
  <dcterms:modified xsi:type="dcterms:W3CDTF">2019-12-11T14:22:20Z</dcterms:modified>
</cp:coreProperties>
</file>