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 2017\РАЙОН\Уточнение ДЕКАБРЬ\"/>
    </mc:Choice>
  </mc:AlternateContent>
  <bookViews>
    <workbookView xWindow="360" yWindow="336" windowWidth="14940" windowHeight="9096"/>
  </bookViews>
  <sheets>
    <sheet name="доходы" sheetId="4" r:id="rId1"/>
  </sheets>
  <definedNames>
    <definedName name="_xlnm.Print_Titles" localSheetId="0">доходы!$9:$9</definedName>
    <definedName name="_xlnm.Print_Area" localSheetId="0">доходы!$A$1:$C$125</definedName>
  </definedNames>
  <calcPr calcId="162913"/>
</workbook>
</file>

<file path=xl/calcChain.xml><?xml version="1.0" encoding="utf-8"?>
<calcChain xmlns="http://schemas.openxmlformats.org/spreadsheetml/2006/main">
  <c r="D66" i="4" l="1"/>
  <c r="C13" i="4" l="1"/>
  <c r="C119" i="4" l="1"/>
  <c r="C113" i="4"/>
  <c r="C60" i="4"/>
  <c r="C52" i="4"/>
  <c r="C49" i="4"/>
  <c r="C46" i="4"/>
  <c r="C41" i="4"/>
  <c r="C39" i="4"/>
  <c r="C36" i="4"/>
  <c r="C30" i="4"/>
  <c r="C24" i="4"/>
  <c r="C19" i="4"/>
  <c r="C17" i="4"/>
  <c r="C12" i="4"/>
  <c r="C28" i="4" l="1"/>
  <c r="C110" i="4"/>
  <c r="C11" i="4"/>
  <c r="C38" i="4"/>
  <c r="C10" i="4" l="1"/>
  <c r="C71" i="4" l="1"/>
  <c r="C63" i="4"/>
  <c r="C91" i="4"/>
  <c r="C62" i="4" l="1"/>
  <c r="C59" i="4" l="1"/>
  <c r="C58" i="4"/>
  <c r="C125" i="4" l="1"/>
</calcChain>
</file>

<file path=xl/sharedStrings.xml><?xml version="1.0" encoding="utf-8"?>
<sst xmlns="http://schemas.openxmlformats.org/spreadsheetml/2006/main" count="222" uniqueCount="219">
  <si>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</si>
  <si>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</si>
  <si>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</si>
  <si>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</si>
  <si>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</si>
  <si>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</si>
  <si>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</si>
  <si>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</si>
  <si>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</si>
  <si>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0"/>
        <rFont val="Arial Narrow"/>
        <family val="2"/>
        <charset val="204"/>
      </rPr>
      <t>1</t>
    </r>
    <r>
      <rPr>
        <i/>
        <sz val="10"/>
        <rFont val="Arial Narrow"/>
        <family val="2"/>
        <charset val="204"/>
      </rPr>
      <t xml:space="preserve"> и 228 Налогового кодекса Российской Федерации</t>
    </r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</si>
  <si>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</si>
  <si>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</si>
  <si>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</si>
  <si>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</si>
  <si>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</si>
  <si>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i/>
        <vertAlign val="superscript"/>
        <sz val="10"/>
        <rFont val="Arial Narrow"/>
        <family val="2"/>
        <charset val="204"/>
      </rPr>
      <t xml:space="preserve">1 </t>
    </r>
    <r>
      <rPr>
        <i/>
        <sz val="10"/>
        <rFont val="Arial Narrow"/>
        <family val="2"/>
        <charset val="204"/>
      </rPr>
      <t>Налогового кодекса Российской Федерации</t>
    </r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</si>
  <si>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</si>
  <si>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</si>
  <si>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</si>
  <si>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</si>
  <si>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</si>
  <si>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</si>
  <si>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</si>
  <si>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</si>
  <si>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</si>
  <si>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</si>
  <si>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</si>
  <si>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</si>
  <si>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</si>
  <si>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</si>
  <si>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</si>
  <si>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</si>
  <si>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</si>
  <si>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</si>
  <si>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</si>
  <si>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</si>
  <si>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</si>
  <si>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</si>
  <si>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</si>
  <si>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</si>
  <si>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</si>
  <si>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</si>
  <si>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</si>
  <si>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</si>
  <si>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</si>
  <si>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</si>
  <si>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</si>
  <si>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</si>
  <si>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</si>
  <si>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</si>
  <si>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000 1 11 07015 05 0000 120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</si>
  <si>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</si>
  <si>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</si>
  <si>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</si>
  <si>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</si>
  <si>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</si>
  <si>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</si>
  <si>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</si>
  <si>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</si>
  <si>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</si>
  <si>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000 1 13 01995 05 0080 130</t>
  </si>
  <si>
    <t>Прочие доходы от оказания платных услуг (работ) получателями средств бюджетов муниципальных районов</t>
  </si>
  <si>
    <t>009 1 13 01995 05 0080 130</t>
  </si>
  <si>
    <t>платные услуги "Культура, физкультура, молодежь"</t>
  </si>
  <si>
    <t>000 1 13 02995 05 0000 130</t>
  </si>
  <si>
    <t>Прочие доходы от компенсации затрат бюджетов муниципальных районов</t>
  </si>
  <si>
    <t>001 1 13 02995 05 0000 130</t>
  </si>
  <si>
    <t>"Администрация"</t>
  </si>
  <si>
    <t>101 1 13 02995 05 0000 130</t>
  </si>
  <si>
    <t>"СФУ"</t>
  </si>
  <si>
    <t>005 1 13 02995 05 0000 130</t>
  </si>
  <si>
    <t>возврат остатков целевых средств "УО"</t>
  </si>
  <si>
    <t>009 1 13 02995 05 0000 130</t>
  </si>
  <si>
    <t>возврат остатков целевых средств "ККФКСРМ"</t>
  </si>
  <si>
    <t>000 1 13 02995 05 0051 130</t>
  </si>
  <si>
    <t>Прочие доходы от компенсации затрат бюджетов муниципальных районов (оздоровительная кампания детей)</t>
  </si>
  <si>
    <t>005 1 13 02995 05 0051 130</t>
  </si>
  <si>
    <t>оздоровительная кампания детей "УО"</t>
  </si>
  <si>
    <t>009 1 13 02995 05 0051 130</t>
  </si>
  <si>
    <t>оздоровительная кампания детей "ККФКСРМ"</t>
  </si>
  <si>
    <t>000 1 13 02995 05 0085 130</t>
  </si>
  <si>
    <t xml:space="preserve">Прочие доходы от компенсации затрат бюджетов муниципальных районов </t>
  </si>
  <si>
    <t>005 1 13 02995 05 0085 130</t>
  </si>
  <si>
    <t>родительская плата "УО"</t>
  </si>
  <si>
    <t>009 1 13 02995 05 0085 130</t>
  </si>
  <si>
    <t>родительская плата "ККФКСРМ"</t>
  </si>
  <si>
    <t>000 1 14 00000 00 0000 000</t>
  </si>
  <si>
    <t>ДОХОДЫ ОТ ПРОДАЖИ МАТЕРИАЛЬНЫХ И НЕМАТЕРИАЛЬНЫХ АКТИВОВ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</si>
  <si>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</si>
  <si>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</si>
  <si>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</si>
  <si>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</si>
  <si>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</si>
  <si>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</si>
  <si>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000 1 16 00000 00 0000 000</t>
  </si>
  <si>
    <t>ШТРАФЫ, САНКЦИИ, ВОЗМЕЩЕНИЕ УЩЕРБА</t>
  </si>
  <si>
    <t>000 1 17 00000 00 0000 000</t>
  </si>
  <si>
    <t xml:space="preserve">ПРОЧИЕ НЕНАЛОГОВЫЕ ДОХОДЫ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</si>
  <si>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</si>
  <si>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</si>
  <si>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</si>
  <si>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</si>
  <si>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000 2 02 10000 00 0000 151</t>
  </si>
  <si>
    <t>ДОТАЦИИ БЮДЖЕТАМ БЮДЖЕТНОЙ СИСТЕМЫ РОССИЙСКОЙ ФЕДЕРАЦИИ</t>
  </si>
  <si>
    <t>000 2 02 15001 05 0000 151</t>
  </si>
  <si>
    <t>Дотации бюджетам муниципальных районов на выравнивание бюджетной обеспеченности</t>
  </si>
  <si>
    <t>000 2 02 20000 00 0000 151</t>
  </si>
  <si>
    <t>СУБСИДИИ БЮДЖЕТАМ БЮДЖЕТНОЙ СИСТЕМЫ РОССИЙСКОЙ ФЕДЕРАЦИИ (МЕЖБЮДЖЕТНЫЕ СУБСИДИИ)</t>
  </si>
  <si>
    <t>000 2 02 20051 05 0000 151</t>
  </si>
  <si>
    <t>000 2 02 20077 05 0012 151</t>
  </si>
  <si>
    <t>Субсидии бюджетам муниципальных районов на софинансирование капитальных вложений в объекты муниципальной собственности (на капитальные вложения в общеобразовательные организации в целях поддержания односменного режима обучения)</t>
  </si>
  <si>
    <t>000 2 02 20077 05 0040 151</t>
  </si>
  <si>
    <t>Субсидии бюджетам муниципальных районов на софинансирование капитальных вложений в объекты муниципальной собственности  (на реализацию мероприятий федеральной целевой программы "Устойчивое развитие сельских территорий на 2014 - 2017 годы и на период до 2020 года")</t>
  </si>
  <si>
    <t>000 2 02 20077 05 0041 151</t>
  </si>
  <si>
    <t>000 2 02 20216 05 0010 151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</si>
  <si>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 </t>
  </si>
  <si>
    <t>000 2 02 29999 05 0000 151</t>
  </si>
  <si>
    <t>000 2 02 29999 05 0028 151</t>
  </si>
  <si>
    <t>Субсидии бюджетам муниципальных районов на 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</si>
  <si>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000 2 02 29999 05 0033 151</t>
  </si>
  <si>
    <t>Субсидии бюджетам муниципальных районов на закупку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</si>
  <si>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000 2 02 29999 05 0042 151</t>
  </si>
  <si>
    <t>Субсидии бюджетам муниципальных районов на частичную компенсацию транспортных расходов организаций и индивидуальных предпринимателей по доставке продовольственных и промышленных товаров для граждан в сельские населенные пункты в Московской области</t>
  </si>
  <si>
    <t>000 2 02 29999 05 0047 151</t>
  </si>
  <si>
    <t>Субсидии бюджетам муниципальных районов на обеспечение современными аппаратно - программными комплексами общеобразовательных организаций в Московской области</t>
  </si>
  <si>
    <t>000 2 02 29999 05 0051 151</t>
  </si>
  <si>
    <t>Субсидии бюджетам муниципальных районов на мероприятия по организации отдыха детей в каникулярное время</t>
  </si>
  <si>
    <t>000 2 02 29999 05 0053 151</t>
  </si>
  <si>
    <t>Субсидии  бюджетам муниципальных районов на софинансирование расходов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</si>
  <si>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000 2 02 29999 05 0057 151</t>
  </si>
  <si>
    <t>Субсидии бюджетам муниципальных районов на софинансирование расходов на повышение заработной платы работникам муниципальных учреждений в сфере культуры</t>
  </si>
  <si>
    <t>000 2 02 29999 05 0059 151</t>
  </si>
  <si>
    <t>Субсидии бюджетам муниципальных районов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</si>
  <si>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000 2 02 30000 00 0000 151</t>
  </si>
  <si>
    <t>СУБВЕНЦИИ БЮДЖЕТАМ БЮДЖЕТНОЙ СИСТЕМЫ РОССИЙСКОЙ ФЕДЕРАЦИИ</t>
  </si>
  <si>
    <t>000 2 02 30022 05 0019 151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</si>
  <si>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</si>
  <si>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000 2 02 30022 05 0027 151</t>
  </si>
  <si>
    <t>Субвенции бюджетам муниципальных районов на обеспечение предоставления гражданам субсидий на оплату жилого помещения и коммунальных услуг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</si>
  <si>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</si>
  <si>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 (по организации проведения мероприятий по отлову и содержанию безнадзорных животных)</t>
  </si>
  <si>
    <t>000 2 02 30024 05 0013 151</t>
  </si>
  <si>
    <t>Субвенции бюджетам муниципальных районов на выполнение передаваемых полномочий субъектов Российской Федерации (на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программам)</t>
  </si>
  <si>
    <t>000 2 02 30024 05 0014 151</t>
  </si>
  <si>
    <t>Субвенции бюджетам муниципальных районов на выполнение передаваемых полномочий субъектов Российской Федерации (на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районов)</t>
  </si>
  <si>
    <t>000 2 02 30024 05 0016 151</t>
  </si>
  <si>
    <t>Субвенции бюджетам муниципальных районов на выполнение передаваемых полномочий субъектов Российской Федерации (на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архивах)</t>
  </si>
  <si>
    <t>000 2 02 30024 05 0020 151</t>
  </si>
  <si>
    <t>Субвенции бюджетам муниципальных районов на выполнение передаваемых полномочий субъектов Российской Федерации (на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области)</t>
  </si>
  <si>
    <t>000 2 02 30024 05 0065 151</t>
  </si>
  <si>
    <t>Субвенции бюджетам муниципальных районов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области"</t>
  </si>
  <si>
    <t>000 2 02 30024 05 0066 151</t>
  </si>
  <si>
    <t>Субвенции бюджетам муниципальных районов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 в области земельных отношений"</t>
  </si>
  <si>
    <t>000 2 02 30029 05 0025 151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</si>
  <si>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</si>
  <si>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000 2 02 30029 05 0026 151</t>
  </si>
  <si>
    <t>Субвенции бюджетам муниципальных районов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</si>
  <si>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000 2 02 35082 05 0017 151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</si>
  <si>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областного бюджета)</t>
  </si>
  <si>
    <t>000 2 02 35134 05 0000 151</t>
  </si>
  <si>
    <t>Субвенции бюджетам муниципальных районов на обеспечение жильем отдельных категорий граждан, установленных ФЗ от 12.01.1995г. № 5-ФЗ "О ветеранах", в соответствии с Указом Президента РФ от 07.05.2008г. № 714 "Об обеспечении жильем ветеранов ВОВ 1941-1945 годов"</t>
  </si>
  <si>
    <t>000 2 02 35485 05 0000 151</t>
  </si>
  <si>
    <t>Субвенции бюджетам муниципальных районов на обеспечение жильем граждан, уволенных с военной службы (службы), и приравненных к ним лиц</t>
  </si>
  <si>
    <t>000 2 02 39999 05 0011 151</t>
  </si>
  <si>
    <t>Субвенции бюджетам муниципальных районов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</si>
  <si>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000 2 02 39999 05 0021 151</t>
  </si>
  <si>
    <t>Субвенции бюджетам муниципальных районов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</si>
  <si>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000 2 02 39999 05 0022 151</t>
  </si>
  <si>
    <t xml:space="preserve">Субвенции бюджетам муниципальных районов на обеспечение полноценным питанием беременных женщин, кормящих матерей, а также детей в возрасте до трех лет </t>
  </si>
  <si>
    <t>000 2 02 39999 05 0034 151</t>
  </si>
  <si>
    <t>Субвенции бюджетам муниципальных районов на 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</si>
  <si>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000 2 02 40000 00 0000 151</t>
  </si>
  <si>
    <t>ИНЫЕ МЕЖБЮДЖЕТНЫЕ ТРАНСФЕРТЫ</t>
  </si>
  <si>
    <t>000 2 02 40014 05 0000 151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</si>
  <si>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</si>
  <si>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000 2 02 45160 05 0000 151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</si>
  <si>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</si>
  <si>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000 2 02 49999 05 0000 151</t>
  </si>
  <si>
    <t>Прочие межбюджетные трансферты, передаваемые бюджетам муниципальных районов</t>
  </si>
  <si>
    <t xml:space="preserve"> - ремонт образовательных учреждений</t>
  </si>
  <si>
    <t xml:space="preserve"> - на реализацию мероприятий по теплоснабжению населения военных городков</t>
  </si>
  <si>
    <t>000 2 04 00000 00 0000 000</t>
  </si>
  <si>
    <t>БЕЗВОЗМЕЗДНЫЕ ПОСТУПЛЕНИЯ от негосударственных организаций</t>
  </si>
  <si>
    <t>000 2 07 00000 00 0000 180</t>
  </si>
  <si>
    <t>ПРОЧИЕ БЕЗВОЗМЕЗДНЫЕ ПОСТУПЛЕНИЯ</t>
  </si>
  <si>
    <t>000 2 07 05030 05 0000 180</t>
  </si>
  <si>
    <t>Прочие безвозмездные поступления в бюджеты муниципальных районов</t>
  </si>
  <si>
    <t>005 2 07 05030 05 0000 180</t>
  </si>
  <si>
    <t>Прочие безвозмездные поступления "УО"</t>
  </si>
  <si>
    <t>009 2 07 05030 05 0000 180</t>
  </si>
  <si>
    <t>Прочие безвозмездные поступления "ККФКСРМ"</t>
  </si>
  <si>
    <t>000 2 18 00000 00 0000 000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</si>
  <si>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</si>
  <si>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</si>
  <si>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</si>
  <si>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</si>
  <si>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тыс.руб.</t>
  </si>
  <si>
    <t>Приложение № 1</t>
  </si>
  <si>
    <t>Приложение № 1
к решению Совета депутатов
Ступинского муниципального района
"Об утверждении бюджета Ступинского
муниципального района на 2017 год
и на плановый период 2018-2019 годов"
от "15" декабря  2016г № 258/31</t>
  </si>
  <si>
    <t xml:space="preserve">Поступления доходов в бюджет Ступинского муниципального района на 2017 год </t>
  </si>
  <si>
    <t>Сумма</t>
  </si>
  <si>
    <t xml:space="preserve">Прочие субсидии бюджетам муниципальных районов </t>
  </si>
  <si>
    <t xml:space="preserve"> - на мероприятия подпрограммы «Обеспечение жильем молодых семей» Федеральной целевой программы «Жилище» на 2015-2020 годы</t>
  </si>
  <si>
    <t xml:space="preserve"> - на реализацию мероприятий федеральной целевой программы «Устойчивое развитие сельских территорий на 2014 - 2017 годы и на период до 2020 года» (Социальное обеспечение населения)</t>
  </si>
  <si>
    <t xml:space="preserve"> - на 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области, переданных в собственность муниципальных образований Московской области (Дошкольное образование)</t>
  </si>
  <si>
    <t xml:space="preserve"> - на ремонт подъездов многоквартирных домов</t>
  </si>
  <si>
    <t xml:space="preserve"> - на закупку оборудования для организаций дополнительного образования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</t>
  </si>
  <si>
    <t xml:space="preserve"> -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</t>
  </si>
  <si>
    <t xml:space="preserve"> - на капитальные вложения в объекты инженерной инфраструктуры на территории военных городков</t>
  </si>
  <si>
    <t xml:space="preserve"> - на реализацию мероприятий федеральной целевой программы «Устойчивое развитие сельских территорий на 2014 - 2017 годы и на период до 2020 года» (Культура)</t>
  </si>
  <si>
    <t xml:space="preserve"> - на проведение технического обследования и капитального ремонта в муниципальных дошкольных образовательных организациях Московской области</t>
  </si>
  <si>
    <t xml:space="preserve"> - на 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</si>
  <si>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 xml:space="preserve"> - на установку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</si>
  <si>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 xml:space="preserve">Субсидии бюджетам муниципальных районов на реализацию федеральных целевых программ </t>
  </si>
  <si>
    <t xml:space="preserve"> - на мероприятия подпрограммы "Обеспечение жильем молодых семей" федеральной целевой программы "Жилище" на 2015 - 2020 годы</t>
  </si>
  <si>
    <t xml:space="preserve"> - на реализацию мероприятий федеральной целевой программы "Устойчивое развитие сельских территорий на 2014 - 2017 годы и на период до 2020 года"</t>
  </si>
  <si>
    <t xml:space="preserve"> - ремонт автомобильных дорог общего пользования местного значения в границах сельского поселения </t>
  </si>
  <si>
    <t xml:space="preserve"> - на реализацию мероприятий в сфере жилищно-коммунального хозяйства сельского поселения </t>
  </si>
  <si>
    <t>к решению Совета депутатов 
городского округа Ступино Московской области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декабря 2017г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</si>
</sst>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11" x14ac:knownFonts="1">
    <font>
      <sz val="10"/>
      <name val="Arial"/>
    </font>
    <font>
      <b/>
      <sz val="9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Narrow"/>
      <family val="2"/>
      <charset val="204"/>
    </font>
    <font>
      <sz val="10"/>
      <name val="Arial Cyr"/>
      <charset val="204"/>
    </font>
    <font>
      <sz val="10"/>
      <name val="Arial Narrow"/>
      <family val="2"/>
      <charset val="204"/>
    </font>
    <font>
      <i/>
      <sz val="10"/>
      <name val="Arial Narrow"/>
      <family val="2"/>
      <charset val="204"/>
    </font>
    <font>
      <i/>
      <vertAlign val="superscript"/>
      <sz val="10"/>
      <name val="Arial Narrow"/>
      <family val="2"/>
      <charset val="204"/>
    </font>
    <font>
      <sz val="10"/>
      <color indexed="36"/>
      <name val="Arial Narrow"/>
      <family val="2"/>
      <charset val="204"/>
    </font>
    <font>
      <b/>
      <sz val="12"/>
      <name val="Arial Narrow"/>
      <family val="2"/>
      <charset val="204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2" applyFont="1"/>
    <xf numFmtId="1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164" fontId="3" fillId="0" borderId="1" xfId="3" applyNumberFormat="1" applyFont="1" applyFill="1" applyBorder="1" applyAlignment="1" applyProtection="1">
      <alignment horizontal="center" vertical="center"/>
    </xf>
    <xf numFmtId="0" fontId="3" fillId="0" borderId="0" xfId="2" applyFont="1"/>
    <xf numFmtId="0" fontId="3" fillId="0" borderId="1" xfId="1" applyNumberFormat="1" applyFont="1" applyFill="1" applyBorder="1" applyAlignment="1" applyProtection="1">
      <alignment horizontal="left" vertical="center" wrapText="1" indent="1"/>
    </xf>
    <xf numFmtId="1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left" vertical="center" wrapText="1" indent="1"/>
    </xf>
    <xf numFmtId="164" fontId="5" fillId="0" borderId="1" xfId="3" applyNumberFormat="1" applyFont="1" applyFill="1" applyBorder="1" applyAlignment="1" applyProtection="1">
      <alignment horizontal="center" vertical="center"/>
    </xf>
    <xf numFmtId="1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 indent="2"/>
    </xf>
    <xf numFmtId="164" fontId="6" fillId="0" borderId="1" xfId="3" applyNumberFormat="1" applyFont="1" applyFill="1" applyBorder="1" applyAlignment="1" applyProtection="1">
      <alignment horizontal="center" vertical="center"/>
    </xf>
    <xf numFmtId="1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 wrapText="1" indent="1"/>
    </xf>
    <xf numFmtId="0" fontId="5" fillId="0" borderId="1" xfId="2" applyNumberFormat="1" applyFont="1" applyFill="1" applyBorder="1" applyAlignment="1" applyProtection="1">
      <alignment horizontal="left" vertical="center" wrapText="1" inden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1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left" vertical="center" wrapText="1" indent="2"/>
    </xf>
    <xf numFmtId="164" fontId="8" fillId="0" borderId="1" xfId="3" applyNumberFormat="1" applyFont="1" applyFill="1" applyBorder="1" applyAlignment="1" applyProtection="1">
      <alignment horizontal="center" vertical="center"/>
    </xf>
    <xf numFmtId="0" fontId="6" fillId="0" borderId="0" xfId="2" applyFont="1"/>
    <xf numFmtId="0" fontId="8" fillId="0" borderId="1" xfId="1" applyNumberFormat="1" applyFont="1" applyFill="1" applyBorder="1" applyAlignment="1" applyProtection="1">
      <alignment horizontal="left" vertical="center" wrapText="1" indent="1"/>
    </xf>
    <xf numFmtId="1" fontId="3" fillId="0" borderId="3" xfId="1" applyNumberFormat="1" applyFont="1" applyFill="1" applyBorder="1" applyAlignment="1" applyProtection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 indent="1"/>
    </xf>
    <xf numFmtId="164" fontId="5" fillId="0" borderId="1" xfId="3" applyNumberFormat="1" applyFont="1" applyFill="1" applyBorder="1" applyAlignment="1">
      <alignment horizontal="center" vertical="center"/>
    </xf>
    <xf numFmtId="0" fontId="5" fillId="0" borderId="0" xfId="2" applyFont="1" applyFill="1"/>
    <xf numFmtId="1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3" fillId="0" borderId="1" xfId="3" applyNumberFormat="1" applyFont="1" applyFill="1" applyBorder="1" applyAlignment="1" applyProtection="1">
      <alignment horizontal="center" vertical="center"/>
      <protection locked="0"/>
    </xf>
    <xf numFmtId="1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0" xfId="1" applyFont="1" applyFill="1" applyAlignment="1">
      <alignment horizontal="center" vertical="center" wrapText="1"/>
    </xf>
    <xf numFmtId="0" fontId="6" fillId="0" borderId="0" xfId="2" applyFont="1" applyFill="1"/>
    <xf numFmtId="0" fontId="6" fillId="0" borderId="4" xfId="1" applyFont="1" applyFill="1" applyBorder="1" applyAlignment="1">
      <alignment horizontal="left" vertical="center" wrapText="1" indent="1"/>
    </xf>
    <xf numFmtId="0" fontId="3" fillId="0" borderId="2" xfId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164" fontId="5" fillId="0" borderId="0" xfId="2" applyNumberFormat="1" applyFont="1" applyFill="1" applyAlignment="1">
      <alignment horizontal="center" vertical="center"/>
    </xf>
    <xf numFmtId="164" fontId="3" fillId="0" borderId="5" xfId="3" applyNumberFormat="1" applyFont="1" applyFill="1" applyBorder="1" applyAlignment="1" applyProtection="1">
      <alignment horizontal="center" vertical="center"/>
    </xf>
    <xf numFmtId="0" fontId="5" fillId="0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10" fillId="0" borderId="0" xfId="1" applyFont="1" applyFill="1" applyAlignment="1">
      <alignment horizontal="right" vertical="center" wrapText="1"/>
    </xf>
    <xf numFmtId="0" fontId="9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_Прил 1_Доходы" xfId="1"/>
    <cellStyle name="Финансовый 2" xfId="3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"/>
  <sheetViews>
    <sheetView tabSelected="1" topLeftCell="A123" zoomScaleNormal="100" workbookViewId="0">
      <selection activeCell="B133" sqref="B133"/>
    </sheetView>
  </sheetViews>
  <sheetFormatPr defaultColWidth="9.109375" defaultRowHeight="13.8" x14ac:dyDescent="0.3"/>
  <cols>
    <col min="1" max="1" width="23" style="1" customWidth="1"/>
    <col min="2" max="2" width="101" style="1" customWidth="1"/>
    <col min="3" max="3" width="12.44140625" style="26" customWidth="1"/>
    <col min="4" max="4" width="9.109375" style="26"/>
    <col min="5" max="243" width="9.109375" style="1"/>
    <col min="244" max="244" width="20.6640625" style="1" customWidth="1"/>
    <col min="245" max="245" width="63.5546875" style="1" customWidth="1"/>
    <col min="246" max="247" width="10.88671875" style="1" customWidth="1"/>
    <col min="248" max="248" width="8.5546875" style="1" customWidth="1"/>
    <col min="249" max="249" width="10.44140625" style="1" customWidth="1"/>
    <col min="250" max="499" width="9.109375" style="1"/>
    <col min="500" max="500" width="20.6640625" style="1" customWidth="1"/>
    <col min="501" max="501" width="63.5546875" style="1" customWidth="1"/>
    <col min="502" max="503" width="10.88671875" style="1" customWidth="1"/>
    <col min="504" max="504" width="8.5546875" style="1" customWidth="1"/>
    <col min="505" max="505" width="10.44140625" style="1" customWidth="1"/>
    <col min="506" max="755" width="9.109375" style="1"/>
    <col min="756" max="756" width="20.6640625" style="1" customWidth="1"/>
    <col min="757" max="757" width="63.5546875" style="1" customWidth="1"/>
    <col min="758" max="759" width="10.88671875" style="1" customWidth="1"/>
    <col min="760" max="760" width="8.5546875" style="1" customWidth="1"/>
    <col min="761" max="761" width="10.44140625" style="1" customWidth="1"/>
    <col min="762" max="1011" width="9.109375" style="1"/>
    <col min="1012" max="1012" width="20.6640625" style="1" customWidth="1"/>
    <col min="1013" max="1013" width="63.5546875" style="1" customWidth="1"/>
    <col min="1014" max="1015" width="10.88671875" style="1" customWidth="1"/>
    <col min="1016" max="1016" width="8.5546875" style="1" customWidth="1"/>
    <col min="1017" max="1017" width="10.44140625" style="1" customWidth="1"/>
    <col min="1018" max="1267" width="9.109375" style="1"/>
    <col min="1268" max="1268" width="20.6640625" style="1" customWidth="1"/>
    <col min="1269" max="1269" width="63.5546875" style="1" customWidth="1"/>
    <col min="1270" max="1271" width="10.88671875" style="1" customWidth="1"/>
    <col min="1272" max="1272" width="8.5546875" style="1" customWidth="1"/>
    <col min="1273" max="1273" width="10.44140625" style="1" customWidth="1"/>
    <col min="1274" max="1523" width="9.109375" style="1"/>
    <col min="1524" max="1524" width="20.6640625" style="1" customWidth="1"/>
    <col min="1525" max="1525" width="63.5546875" style="1" customWidth="1"/>
    <col min="1526" max="1527" width="10.88671875" style="1" customWidth="1"/>
    <col min="1528" max="1528" width="8.5546875" style="1" customWidth="1"/>
    <col min="1529" max="1529" width="10.44140625" style="1" customWidth="1"/>
    <col min="1530" max="1779" width="9.109375" style="1"/>
    <col min="1780" max="1780" width="20.6640625" style="1" customWidth="1"/>
    <col min="1781" max="1781" width="63.5546875" style="1" customWidth="1"/>
    <col min="1782" max="1783" width="10.88671875" style="1" customWidth="1"/>
    <col min="1784" max="1784" width="8.5546875" style="1" customWidth="1"/>
    <col min="1785" max="1785" width="10.44140625" style="1" customWidth="1"/>
    <col min="1786" max="2035" width="9.109375" style="1"/>
    <col min="2036" max="2036" width="20.6640625" style="1" customWidth="1"/>
    <col min="2037" max="2037" width="63.5546875" style="1" customWidth="1"/>
    <col min="2038" max="2039" width="10.88671875" style="1" customWidth="1"/>
    <col min="2040" max="2040" width="8.5546875" style="1" customWidth="1"/>
    <col min="2041" max="2041" width="10.44140625" style="1" customWidth="1"/>
    <col min="2042" max="2291" width="9.109375" style="1"/>
    <col min="2292" max="2292" width="20.6640625" style="1" customWidth="1"/>
    <col min="2293" max="2293" width="63.5546875" style="1" customWidth="1"/>
    <col min="2294" max="2295" width="10.88671875" style="1" customWidth="1"/>
    <col min="2296" max="2296" width="8.5546875" style="1" customWidth="1"/>
    <col min="2297" max="2297" width="10.44140625" style="1" customWidth="1"/>
    <col min="2298" max="2547" width="9.109375" style="1"/>
    <col min="2548" max="2548" width="20.6640625" style="1" customWidth="1"/>
    <col min="2549" max="2549" width="63.5546875" style="1" customWidth="1"/>
    <col min="2550" max="2551" width="10.88671875" style="1" customWidth="1"/>
    <col min="2552" max="2552" width="8.5546875" style="1" customWidth="1"/>
    <col min="2553" max="2553" width="10.44140625" style="1" customWidth="1"/>
    <col min="2554" max="2803" width="9.109375" style="1"/>
    <col min="2804" max="2804" width="20.6640625" style="1" customWidth="1"/>
    <col min="2805" max="2805" width="63.5546875" style="1" customWidth="1"/>
    <col min="2806" max="2807" width="10.88671875" style="1" customWidth="1"/>
    <col min="2808" max="2808" width="8.5546875" style="1" customWidth="1"/>
    <col min="2809" max="2809" width="10.44140625" style="1" customWidth="1"/>
    <col min="2810" max="3059" width="9.109375" style="1"/>
    <col min="3060" max="3060" width="20.6640625" style="1" customWidth="1"/>
    <col min="3061" max="3061" width="63.5546875" style="1" customWidth="1"/>
    <col min="3062" max="3063" width="10.88671875" style="1" customWidth="1"/>
    <col min="3064" max="3064" width="8.5546875" style="1" customWidth="1"/>
    <col min="3065" max="3065" width="10.44140625" style="1" customWidth="1"/>
    <col min="3066" max="3315" width="9.109375" style="1"/>
    <col min="3316" max="3316" width="20.6640625" style="1" customWidth="1"/>
    <col min="3317" max="3317" width="63.5546875" style="1" customWidth="1"/>
    <col min="3318" max="3319" width="10.88671875" style="1" customWidth="1"/>
    <col min="3320" max="3320" width="8.5546875" style="1" customWidth="1"/>
    <col min="3321" max="3321" width="10.44140625" style="1" customWidth="1"/>
    <col min="3322" max="3571" width="9.109375" style="1"/>
    <col min="3572" max="3572" width="20.6640625" style="1" customWidth="1"/>
    <col min="3573" max="3573" width="63.5546875" style="1" customWidth="1"/>
    <col min="3574" max="3575" width="10.88671875" style="1" customWidth="1"/>
    <col min="3576" max="3576" width="8.5546875" style="1" customWidth="1"/>
    <col min="3577" max="3577" width="10.44140625" style="1" customWidth="1"/>
    <col min="3578" max="3827" width="9.109375" style="1"/>
    <col min="3828" max="3828" width="20.6640625" style="1" customWidth="1"/>
    <col min="3829" max="3829" width="63.5546875" style="1" customWidth="1"/>
    <col min="3830" max="3831" width="10.88671875" style="1" customWidth="1"/>
    <col min="3832" max="3832" width="8.5546875" style="1" customWidth="1"/>
    <col min="3833" max="3833" width="10.44140625" style="1" customWidth="1"/>
    <col min="3834" max="4083" width="9.109375" style="1"/>
    <col min="4084" max="4084" width="20.6640625" style="1" customWidth="1"/>
    <col min="4085" max="4085" width="63.5546875" style="1" customWidth="1"/>
    <col min="4086" max="4087" width="10.88671875" style="1" customWidth="1"/>
    <col min="4088" max="4088" width="8.5546875" style="1" customWidth="1"/>
    <col min="4089" max="4089" width="10.44140625" style="1" customWidth="1"/>
    <col min="4090" max="4339" width="9.109375" style="1"/>
    <col min="4340" max="4340" width="20.6640625" style="1" customWidth="1"/>
    <col min="4341" max="4341" width="63.5546875" style="1" customWidth="1"/>
    <col min="4342" max="4343" width="10.88671875" style="1" customWidth="1"/>
    <col min="4344" max="4344" width="8.5546875" style="1" customWidth="1"/>
    <col min="4345" max="4345" width="10.44140625" style="1" customWidth="1"/>
    <col min="4346" max="4595" width="9.109375" style="1"/>
    <col min="4596" max="4596" width="20.6640625" style="1" customWidth="1"/>
    <col min="4597" max="4597" width="63.5546875" style="1" customWidth="1"/>
    <col min="4598" max="4599" width="10.88671875" style="1" customWidth="1"/>
    <col min="4600" max="4600" width="8.5546875" style="1" customWidth="1"/>
    <col min="4601" max="4601" width="10.44140625" style="1" customWidth="1"/>
    <col min="4602" max="4851" width="9.109375" style="1"/>
    <col min="4852" max="4852" width="20.6640625" style="1" customWidth="1"/>
    <col min="4853" max="4853" width="63.5546875" style="1" customWidth="1"/>
    <col min="4854" max="4855" width="10.88671875" style="1" customWidth="1"/>
    <col min="4856" max="4856" width="8.5546875" style="1" customWidth="1"/>
    <col min="4857" max="4857" width="10.44140625" style="1" customWidth="1"/>
    <col min="4858" max="5107" width="9.109375" style="1"/>
    <col min="5108" max="5108" width="20.6640625" style="1" customWidth="1"/>
    <col min="5109" max="5109" width="63.5546875" style="1" customWidth="1"/>
    <col min="5110" max="5111" width="10.88671875" style="1" customWidth="1"/>
    <col min="5112" max="5112" width="8.5546875" style="1" customWidth="1"/>
    <col min="5113" max="5113" width="10.44140625" style="1" customWidth="1"/>
    <col min="5114" max="5363" width="9.109375" style="1"/>
    <col min="5364" max="5364" width="20.6640625" style="1" customWidth="1"/>
    <col min="5365" max="5365" width="63.5546875" style="1" customWidth="1"/>
    <col min="5366" max="5367" width="10.88671875" style="1" customWidth="1"/>
    <col min="5368" max="5368" width="8.5546875" style="1" customWidth="1"/>
    <col min="5369" max="5369" width="10.44140625" style="1" customWidth="1"/>
    <col min="5370" max="5619" width="9.109375" style="1"/>
    <col min="5620" max="5620" width="20.6640625" style="1" customWidth="1"/>
    <col min="5621" max="5621" width="63.5546875" style="1" customWidth="1"/>
    <col min="5622" max="5623" width="10.88671875" style="1" customWidth="1"/>
    <col min="5624" max="5624" width="8.5546875" style="1" customWidth="1"/>
    <col min="5625" max="5625" width="10.44140625" style="1" customWidth="1"/>
    <col min="5626" max="5875" width="9.109375" style="1"/>
    <col min="5876" max="5876" width="20.6640625" style="1" customWidth="1"/>
    <col min="5877" max="5877" width="63.5546875" style="1" customWidth="1"/>
    <col min="5878" max="5879" width="10.88671875" style="1" customWidth="1"/>
    <col min="5880" max="5880" width="8.5546875" style="1" customWidth="1"/>
    <col min="5881" max="5881" width="10.44140625" style="1" customWidth="1"/>
    <col min="5882" max="6131" width="9.109375" style="1"/>
    <col min="6132" max="6132" width="20.6640625" style="1" customWidth="1"/>
    <col min="6133" max="6133" width="63.5546875" style="1" customWidth="1"/>
    <col min="6134" max="6135" width="10.88671875" style="1" customWidth="1"/>
    <col min="6136" max="6136" width="8.5546875" style="1" customWidth="1"/>
    <col min="6137" max="6137" width="10.44140625" style="1" customWidth="1"/>
    <col min="6138" max="6387" width="9.109375" style="1"/>
    <col min="6388" max="6388" width="20.6640625" style="1" customWidth="1"/>
    <col min="6389" max="6389" width="63.5546875" style="1" customWidth="1"/>
    <col min="6390" max="6391" width="10.88671875" style="1" customWidth="1"/>
    <col min="6392" max="6392" width="8.5546875" style="1" customWidth="1"/>
    <col min="6393" max="6393" width="10.44140625" style="1" customWidth="1"/>
    <col min="6394" max="6643" width="9.109375" style="1"/>
    <col min="6644" max="6644" width="20.6640625" style="1" customWidth="1"/>
    <col min="6645" max="6645" width="63.5546875" style="1" customWidth="1"/>
    <col min="6646" max="6647" width="10.88671875" style="1" customWidth="1"/>
    <col min="6648" max="6648" width="8.5546875" style="1" customWidth="1"/>
    <col min="6649" max="6649" width="10.44140625" style="1" customWidth="1"/>
    <col min="6650" max="6899" width="9.109375" style="1"/>
    <col min="6900" max="6900" width="20.6640625" style="1" customWidth="1"/>
    <col min="6901" max="6901" width="63.5546875" style="1" customWidth="1"/>
    <col min="6902" max="6903" width="10.88671875" style="1" customWidth="1"/>
    <col min="6904" max="6904" width="8.5546875" style="1" customWidth="1"/>
    <col min="6905" max="6905" width="10.44140625" style="1" customWidth="1"/>
    <col min="6906" max="7155" width="9.109375" style="1"/>
    <col min="7156" max="7156" width="20.6640625" style="1" customWidth="1"/>
    <col min="7157" max="7157" width="63.5546875" style="1" customWidth="1"/>
    <col min="7158" max="7159" width="10.88671875" style="1" customWidth="1"/>
    <col min="7160" max="7160" width="8.5546875" style="1" customWidth="1"/>
    <col min="7161" max="7161" width="10.44140625" style="1" customWidth="1"/>
    <col min="7162" max="7411" width="9.109375" style="1"/>
    <col min="7412" max="7412" width="20.6640625" style="1" customWidth="1"/>
    <col min="7413" max="7413" width="63.5546875" style="1" customWidth="1"/>
    <col min="7414" max="7415" width="10.88671875" style="1" customWidth="1"/>
    <col min="7416" max="7416" width="8.5546875" style="1" customWidth="1"/>
    <col min="7417" max="7417" width="10.44140625" style="1" customWidth="1"/>
    <col min="7418" max="7667" width="9.109375" style="1"/>
    <col min="7668" max="7668" width="20.6640625" style="1" customWidth="1"/>
    <col min="7669" max="7669" width="63.5546875" style="1" customWidth="1"/>
    <col min="7670" max="7671" width="10.88671875" style="1" customWidth="1"/>
    <col min="7672" max="7672" width="8.5546875" style="1" customWidth="1"/>
    <col min="7673" max="7673" width="10.44140625" style="1" customWidth="1"/>
    <col min="7674" max="7923" width="9.109375" style="1"/>
    <col min="7924" max="7924" width="20.6640625" style="1" customWidth="1"/>
    <col min="7925" max="7925" width="63.5546875" style="1" customWidth="1"/>
    <col min="7926" max="7927" width="10.88671875" style="1" customWidth="1"/>
    <col min="7928" max="7928" width="8.5546875" style="1" customWidth="1"/>
    <col min="7929" max="7929" width="10.44140625" style="1" customWidth="1"/>
    <col min="7930" max="8179" width="9.109375" style="1"/>
    <col min="8180" max="8180" width="20.6640625" style="1" customWidth="1"/>
    <col min="8181" max="8181" width="63.5546875" style="1" customWidth="1"/>
    <col min="8182" max="8183" width="10.88671875" style="1" customWidth="1"/>
    <col min="8184" max="8184" width="8.5546875" style="1" customWidth="1"/>
    <col min="8185" max="8185" width="10.44140625" style="1" customWidth="1"/>
    <col min="8186" max="8435" width="9.109375" style="1"/>
    <col min="8436" max="8436" width="20.6640625" style="1" customWidth="1"/>
    <col min="8437" max="8437" width="63.5546875" style="1" customWidth="1"/>
    <col min="8438" max="8439" width="10.88671875" style="1" customWidth="1"/>
    <col min="8440" max="8440" width="8.5546875" style="1" customWidth="1"/>
    <col min="8441" max="8441" width="10.44140625" style="1" customWidth="1"/>
    <col min="8442" max="8691" width="9.109375" style="1"/>
    <col min="8692" max="8692" width="20.6640625" style="1" customWidth="1"/>
    <col min="8693" max="8693" width="63.5546875" style="1" customWidth="1"/>
    <col min="8694" max="8695" width="10.88671875" style="1" customWidth="1"/>
    <col min="8696" max="8696" width="8.5546875" style="1" customWidth="1"/>
    <col min="8697" max="8697" width="10.44140625" style="1" customWidth="1"/>
    <col min="8698" max="8947" width="9.109375" style="1"/>
    <col min="8948" max="8948" width="20.6640625" style="1" customWidth="1"/>
    <col min="8949" max="8949" width="63.5546875" style="1" customWidth="1"/>
    <col min="8950" max="8951" width="10.88671875" style="1" customWidth="1"/>
    <col min="8952" max="8952" width="8.5546875" style="1" customWidth="1"/>
    <col min="8953" max="8953" width="10.44140625" style="1" customWidth="1"/>
    <col min="8954" max="9203" width="9.109375" style="1"/>
    <col min="9204" max="9204" width="20.6640625" style="1" customWidth="1"/>
    <col min="9205" max="9205" width="63.5546875" style="1" customWidth="1"/>
    <col min="9206" max="9207" width="10.88671875" style="1" customWidth="1"/>
    <col min="9208" max="9208" width="8.5546875" style="1" customWidth="1"/>
    <col min="9209" max="9209" width="10.44140625" style="1" customWidth="1"/>
    <col min="9210" max="9459" width="9.109375" style="1"/>
    <col min="9460" max="9460" width="20.6640625" style="1" customWidth="1"/>
    <col min="9461" max="9461" width="63.5546875" style="1" customWidth="1"/>
    <col min="9462" max="9463" width="10.88671875" style="1" customWidth="1"/>
    <col min="9464" max="9464" width="8.5546875" style="1" customWidth="1"/>
    <col min="9465" max="9465" width="10.44140625" style="1" customWidth="1"/>
    <col min="9466" max="9715" width="9.109375" style="1"/>
    <col min="9716" max="9716" width="20.6640625" style="1" customWidth="1"/>
    <col min="9717" max="9717" width="63.5546875" style="1" customWidth="1"/>
    <col min="9718" max="9719" width="10.88671875" style="1" customWidth="1"/>
    <col min="9720" max="9720" width="8.5546875" style="1" customWidth="1"/>
    <col min="9721" max="9721" width="10.44140625" style="1" customWidth="1"/>
    <col min="9722" max="9971" width="9.109375" style="1"/>
    <col min="9972" max="9972" width="20.6640625" style="1" customWidth="1"/>
    <col min="9973" max="9973" width="63.5546875" style="1" customWidth="1"/>
    <col min="9974" max="9975" width="10.88671875" style="1" customWidth="1"/>
    <col min="9976" max="9976" width="8.5546875" style="1" customWidth="1"/>
    <col min="9977" max="9977" width="10.44140625" style="1" customWidth="1"/>
    <col min="9978" max="10227" width="9.109375" style="1"/>
    <col min="10228" max="10228" width="20.6640625" style="1" customWidth="1"/>
    <col min="10229" max="10229" width="63.5546875" style="1" customWidth="1"/>
    <col min="10230" max="10231" width="10.88671875" style="1" customWidth="1"/>
    <col min="10232" max="10232" width="8.5546875" style="1" customWidth="1"/>
    <col min="10233" max="10233" width="10.44140625" style="1" customWidth="1"/>
    <col min="10234" max="10483" width="9.109375" style="1"/>
    <col min="10484" max="10484" width="20.6640625" style="1" customWidth="1"/>
    <col min="10485" max="10485" width="63.5546875" style="1" customWidth="1"/>
    <col min="10486" max="10487" width="10.88671875" style="1" customWidth="1"/>
    <col min="10488" max="10488" width="8.5546875" style="1" customWidth="1"/>
    <col min="10489" max="10489" width="10.44140625" style="1" customWidth="1"/>
    <col min="10490" max="10739" width="9.109375" style="1"/>
    <col min="10740" max="10740" width="20.6640625" style="1" customWidth="1"/>
    <col min="10741" max="10741" width="63.5546875" style="1" customWidth="1"/>
    <col min="10742" max="10743" width="10.88671875" style="1" customWidth="1"/>
    <col min="10744" max="10744" width="8.5546875" style="1" customWidth="1"/>
    <col min="10745" max="10745" width="10.44140625" style="1" customWidth="1"/>
    <col min="10746" max="10995" width="9.109375" style="1"/>
    <col min="10996" max="10996" width="20.6640625" style="1" customWidth="1"/>
    <col min="10997" max="10997" width="63.5546875" style="1" customWidth="1"/>
    <col min="10998" max="10999" width="10.88671875" style="1" customWidth="1"/>
    <col min="11000" max="11000" width="8.5546875" style="1" customWidth="1"/>
    <col min="11001" max="11001" width="10.44140625" style="1" customWidth="1"/>
    <col min="11002" max="11251" width="9.109375" style="1"/>
    <col min="11252" max="11252" width="20.6640625" style="1" customWidth="1"/>
    <col min="11253" max="11253" width="63.5546875" style="1" customWidth="1"/>
    <col min="11254" max="11255" width="10.88671875" style="1" customWidth="1"/>
    <col min="11256" max="11256" width="8.5546875" style="1" customWidth="1"/>
    <col min="11257" max="11257" width="10.44140625" style="1" customWidth="1"/>
    <col min="11258" max="11507" width="9.109375" style="1"/>
    <col min="11508" max="11508" width="20.6640625" style="1" customWidth="1"/>
    <col min="11509" max="11509" width="63.5546875" style="1" customWidth="1"/>
    <col min="11510" max="11511" width="10.88671875" style="1" customWidth="1"/>
    <col min="11512" max="11512" width="8.5546875" style="1" customWidth="1"/>
    <col min="11513" max="11513" width="10.44140625" style="1" customWidth="1"/>
    <col min="11514" max="11763" width="9.109375" style="1"/>
    <col min="11764" max="11764" width="20.6640625" style="1" customWidth="1"/>
    <col min="11765" max="11765" width="63.5546875" style="1" customWidth="1"/>
    <col min="11766" max="11767" width="10.88671875" style="1" customWidth="1"/>
    <col min="11768" max="11768" width="8.5546875" style="1" customWidth="1"/>
    <col min="11769" max="11769" width="10.44140625" style="1" customWidth="1"/>
    <col min="11770" max="12019" width="9.109375" style="1"/>
    <col min="12020" max="12020" width="20.6640625" style="1" customWidth="1"/>
    <col min="12021" max="12021" width="63.5546875" style="1" customWidth="1"/>
    <col min="12022" max="12023" width="10.88671875" style="1" customWidth="1"/>
    <col min="12024" max="12024" width="8.5546875" style="1" customWidth="1"/>
    <col min="12025" max="12025" width="10.44140625" style="1" customWidth="1"/>
    <col min="12026" max="12275" width="9.109375" style="1"/>
    <col min="12276" max="12276" width="20.6640625" style="1" customWidth="1"/>
    <col min="12277" max="12277" width="63.5546875" style="1" customWidth="1"/>
    <col min="12278" max="12279" width="10.88671875" style="1" customWidth="1"/>
    <col min="12280" max="12280" width="8.5546875" style="1" customWidth="1"/>
    <col min="12281" max="12281" width="10.44140625" style="1" customWidth="1"/>
    <col min="12282" max="12531" width="9.109375" style="1"/>
    <col min="12532" max="12532" width="20.6640625" style="1" customWidth="1"/>
    <col min="12533" max="12533" width="63.5546875" style="1" customWidth="1"/>
    <col min="12534" max="12535" width="10.88671875" style="1" customWidth="1"/>
    <col min="12536" max="12536" width="8.5546875" style="1" customWidth="1"/>
    <col min="12537" max="12537" width="10.44140625" style="1" customWidth="1"/>
    <col min="12538" max="12787" width="9.109375" style="1"/>
    <col min="12788" max="12788" width="20.6640625" style="1" customWidth="1"/>
    <col min="12789" max="12789" width="63.5546875" style="1" customWidth="1"/>
    <col min="12790" max="12791" width="10.88671875" style="1" customWidth="1"/>
    <col min="12792" max="12792" width="8.5546875" style="1" customWidth="1"/>
    <col min="12793" max="12793" width="10.44140625" style="1" customWidth="1"/>
    <col min="12794" max="13043" width="9.109375" style="1"/>
    <col min="13044" max="13044" width="20.6640625" style="1" customWidth="1"/>
    <col min="13045" max="13045" width="63.5546875" style="1" customWidth="1"/>
    <col min="13046" max="13047" width="10.88671875" style="1" customWidth="1"/>
    <col min="13048" max="13048" width="8.5546875" style="1" customWidth="1"/>
    <col min="13049" max="13049" width="10.44140625" style="1" customWidth="1"/>
    <col min="13050" max="13299" width="9.109375" style="1"/>
    <col min="13300" max="13300" width="20.6640625" style="1" customWidth="1"/>
    <col min="13301" max="13301" width="63.5546875" style="1" customWidth="1"/>
    <col min="13302" max="13303" width="10.88671875" style="1" customWidth="1"/>
    <col min="13304" max="13304" width="8.5546875" style="1" customWidth="1"/>
    <col min="13305" max="13305" width="10.44140625" style="1" customWidth="1"/>
    <col min="13306" max="13555" width="9.109375" style="1"/>
    <col min="13556" max="13556" width="20.6640625" style="1" customWidth="1"/>
    <col min="13557" max="13557" width="63.5546875" style="1" customWidth="1"/>
    <col min="13558" max="13559" width="10.88671875" style="1" customWidth="1"/>
    <col min="13560" max="13560" width="8.5546875" style="1" customWidth="1"/>
    <col min="13561" max="13561" width="10.44140625" style="1" customWidth="1"/>
    <col min="13562" max="13811" width="9.109375" style="1"/>
    <col min="13812" max="13812" width="20.6640625" style="1" customWidth="1"/>
    <col min="13813" max="13813" width="63.5546875" style="1" customWidth="1"/>
    <col min="13814" max="13815" width="10.88671875" style="1" customWidth="1"/>
    <col min="13816" max="13816" width="8.5546875" style="1" customWidth="1"/>
    <col min="13817" max="13817" width="10.44140625" style="1" customWidth="1"/>
    <col min="13818" max="14067" width="9.109375" style="1"/>
    <col min="14068" max="14068" width="20.6640625" style="1" customWidth="1"/>
    <col min="14069" max="14069" width="63.5546875" style="1" customWidth="1"/>
    <col min="14070" max="14071" width="10.88671875" style="1" customWidth="1"/>
    <col min="14072" max="14072" width="8.5546875" style="1" customWidth="1"/>
    <col min="14073" max="14073" width="10.44140625" style="1" customWidth="1"/>
    <col min="14074" max="14323" width="9.109375" style="1"/>
    <col min="14324" max="14324" width="20.6640625" style="1" customWidth="1"/>
    <col min="14325" max="14325" width="63.5546875" style="1" customWidth="1"/>
    <col min="14326" max="14327" width="10.88671875" style="1" customWidth="1"/>
    <col min="14328" max="14328" width="8.5546875" style="1" customWidth="1"/>
    <col min="14329" max="14329" width="10.44140625" style="1" customWidth="1"/>
    <col min="14330" max="14579" width="9.109375" style="1"/>
    <col min="14580" max="14580" width="20.6640625" style="1" customWidth="1"/>
    <col min="14581" max="14581" width="63.5546875" style="1" customWidth="1"/>
    <col min="14582" max="14583" width="10.88671875" style="1" customWidth="1"/>
    <col min="14584" max="14584" width="8.5546875" style="1" customWidth="1"/>
    <col min="14585" max="14585" width="10.44140625" style="1" customWidth="1"/>
    <col min="14586" max="14835" width="9.109375" style="1"/>
    <col min="14836" max="14836" width="20.6640625" style="1" customWidth="1"/>
    <col min="14837" max="14837" width="63.5546875" style="1" customWidth="1"/>
    <col min="14838" max="14839" width="10.88671875" style="1" customWidth="1"/>
    <col min="14840" max="14840" width="8.5546875" style="1" customWidth="1"/>
    <col min="14841" max="14841" width="10.44140625" style="1" customWidth="1"/>
    <col min="14842" max="15091" width="9.109375" style="1"/>
    <col min="15092" max="15092" width="20.6640625" style="1" customWidth="1"/>
    <col min="15093" max="15093" width="63.5546875" style="1" customWidth="1"/>
    <col min="15094" max="15095" width="10.88671875" style="1" customWidth="1"/>
    <col min="15096" max="15096" width="8.5546875" style="1" customWidth="1"/>
    <col min="15097" max="15097" width="10.44140625" style="1" customWidth="1"/>
    <col min="15098" max="15347" width="9.109375" style="1"/>
    <col min="15348" max="15348" width="20.6640625" style="1" customWidth="1"/>
    <col min="15349" max="15349" width="63.5546875" style="1" customWidth="1"/>
    <col min="15350" max="15351" width="10.88671875" style="1" customWidth="1"/>
    <col min="15352" max="15352" width="8.5546875" style="1" customWidth="1"/>
    <col min="15353" max="15353" width="10.44140625" style="1" customWidth="1"/>
    <col min="15354" max="15603" width="9.109375" style="1"/>
    <col min="15604" max="15604" width="20.6640625" style="1" customWidth="1"/>
    <col min="15605" max="15605" width="63.5546875" style="1" customWidth="1"/>
    <col min="15606" max="15607" width="10.88671875" style="1" customWidth="1"/>
    <col min="15608" max="15608" width="8.5546875" style="1" customWidth="1"/>
    <col min="15609" max="15609" width="10.44140625" style="1" customWidth="1"/>
    <col min="15610" max="15859" width="9.109375" style="1"/>
    <col min="15860" max="15860" width="20.6640625" style="1" customWidth="1"/>
    <col min="15861" max="15861" width="63.5546875" style="1" customWidth="1"/>
    <col min="15862" max="15863" width="10.88671875" style="1" customWidth="1"/>
    <col min="15864" max="15864" width="8.5546875" style="1" customWidth="1"/>
    <col min="15865" max="15865" width="10.44140625" style="1" customWidth="1"/>
    <col min="15866" max="16115" width="9.109375" style="1"/>
    <col min="16116" max="16116" width="20.6640625" style="1" customWidth="1"/>
    <col min="16117" max="16117" width="63.5546875" style="1" customWidth="1"/>
    <col min="16118" max="16119" width="10.88671875" style="1" customWidth="1"/>
    <col min="16120" max="16120" width="8.5546875" style="1" customWidth="1"/>
    <col min="16121" max="16121" width="10.44140625" style="1" customWidth="1"/>
    <col min="16122" max="16384" width="9.109375" style="1"/>
  </cols>
  <sheetData>
    <row r="1" spans="1:4" x14ac:dyDescent="0.3">
      <c r="A1" s="41" t="s">
        <v>197</v>
      </c>
      <c r="B1" s="41"/>
      <c r="C1" s="41"/>
    </row>
    <row r="2" spans="1:4" ht="94.5" customHeight="1" x14ac:dyDescent="0.3">
      <c r="A2" s="42" t="s">
        <v>218</v>
      </c>
      <c r="B2" s="42"/>
      <c r="C2" s="42"/>
    </row>
    <row r="4" spans="1:4" ht="95.25" customHeight="1" x14ac:dyDescent="0.3">
      <c r="A4" s="42" t="s">
        <v>198</v>
      </c>
      <c r="B4" s="42"/>
      <c r="C4" s="42"/>
    </row>
    <row r="6" spans="1:4" ht="19.5" customHeight="1" x14ac:dyDescent="0.3">
      <c r="A6" s="43" t="s">
        <v>199</v>
      </c>
      <c r="B6" s="43"/>
    </row>
    <row r="7" spans="1:4" ht="11.25" customHeight="1" x14ac:dyDescent="0.3">
      <c r="A7" s="32"/>
      <c r="B7" s="32"/>
    </row>
    <row r="8" spans="1:4" x14ac:dyDescent="0.3">
      <c r="C8" s="40" t="s">
        <v>196</v>
      </c>
    </row>
    <row r="9" spans="1:4" ht="42.75" customHeight="1" x14ac:dyDescent="0.3">
      <c r="A9" s="35" t="s">
        <v>0</v>
      </c>
      <c r="B9" s="35" t="s">
        <v>1</v>
      </c>
      <c r="C9" s="36" t="s">
        <v>200</v>
      </c>
    </row>
    <row r="10" spans="1:4" s="5" customFormat="1" ht="23.25" customHeight="1" x14ac:dyDescent="0.3">
      <c r="A10" s="2" t="s">
        <v>2</v>
      </c>
      <c r="B10" s="3" t="s">
        <v>3</v>
      </c>
      <c r="C10" s="4">
        <f>C11+C17+C19+C24+C27+C28+C36+C38+C52+C56+C57</f>
        <v>1711877.6</v>
      </c>
      <c r="D10" s="37"/>
    </row>
    <row r="11" spans="1:4" s="5" customFormat="1" ht="23.25" customHeight="1" x14ac:dyDescent="0.3">
      <c r="A11" s="2" t="s">
        <v>4</v>
      </c>
      <c r="B11" s="6" t="s">
        <v>5</v>
      </c>
      <c r="C11" s="4">
        <f>C12</f>
        <v>1180000</v>
      </c>
      <c r="D11" s="37"/>
    </row>
    <row r="12" spans="1:4" ht="21" customHeight="1" x14ac:dyDescent="0.3">
      <c r="A12" s="7" t="s">
        <v>6</v>
      </c>
      <c r="B12" s="8" t="s">
        <v>7</v>
      </c>
      <c r="C12" s="9">
        <f>SUM(C13:C16)</f>
        <v>1180000</v>
      </c>
    </row>
    <row r="13" spans="1:4" s="20" customFormat="1" ht="44.25" hidden="1" customHeight="1" x14ac:dyDescent="0.3">
      <c r="A13" s="10" t="s">
        <v>8</v>
      </c>
      <c r="B13" s="11" t="s">
        <v>9</v>
      </c>
      <c r="C13" s="12">
        <f>1163900-20000</f>
        <v>1143900</v>
      </c>
      <c r="D13" s="33"/>
    </row>
    <row r="14" spans="1:4" s="20" customFormat="1" ht="57.75" hidden="1" customHeight="1" x14ac:dyDescent="0.3">
      <c r="A14" s="10" t="s">
        <v>10</v>
      </c>
      <c r="B14" s="11" t="s">
        <v>11</v>
      </c>
      <c r="C14" s="12">
        <v>3700</v>
      </c>
      <c r="D14" s="33"/>
    </row>
    <row r="15" spans="1:4" s="20" customFormat="1" ht="33" hidden="1" customHeight="1" x14ac:dyDescent="0.3">
      <c r="A15" s="10" t="s">
        <v>12</v>
      </c>
      <c r="B15" s="11" t="s">
        <v>13</v>
      </c>
      <c r="C15" s="12">
        <v>17500</v>
      </c>
      <c r="D15" s="33"/>
    </row>
    <row r="16" spans="1:4" s="20" customFormat="1" ht="42.75" hidden="1" customHeight="1" x14ac:dyDescent="0.3">
      <c r="A16" s="10" t="s">
        <v>14</v>
      </c>
      <c r="B16" s="11" t="s">
        <v>15</v>
      </c>
      <c r="C16" s="12">
        <v>14900</v>
      </c>
      <c r="D16" s="33"/>
    </row>
    <row r="17" spans="1:4" s="5" customFormat="1" ht="25.5" customHeight="1" x14ac:dyDescent="0.3">
      <c r="A17" s="13" t="s">
        <v>16</v>
      </c>
      <c r="B17" s="14" t="s">
        <v>17</v>
      </c>
      <c r="C17" s="4">
        <f>C18</f>
        <v>35500</v>
      </c>
      <c r="D17" s="37"/>
    </row>
    <row r="18" spans="1:4" ht="20.25" customHeight="1" x14ac:dyDescent="0.3">
      <c r="A18" s="7" t="s">
        <v>18</v>
      </c>
      <c r="B18" s="8" t="s">
        <v>19</v>
      </c>
      <c r="C18" s="9">
        <v>35500</v>
      </c>
    </row>
    <row r="19" spans="1:4" s="5" customFormat="1" ht="24.75" customHeight="1" x14ac:dyDescent="0.3">
      <c r="A19" s="2" t="s">
        <v>20</v>
      </c>
      <c r="B19" s="6" t="s">
        <v>21</v>
      </c>
      <c r="C19" s="4">
        <f>C20+C21+C22+C23</f>
        <v>195342.1</v>
      </c>
      <c r="D19" s="37"/>
    </row>
    <row r="20" spans="1:4" ht="22.5" customHeight="1" x14ac:dyDescent="0.3">
      <c r="A20" s="7" t="s">
        <v>22</v>
      </c>
      <c r="B20" s="8" t="s">
        <v>23</v>
      </c>
      <c r="C20" s="9">
        <v>96100</v>
      </c>
    </row>
    <row r="21" spans="1:4" ht="22.5" customHeight="1" x14ac:dyDescent="0.3">
      <c r="A21" s="7" t="s">
        <v>24</v>
      </c>
      <c r="B21" s="8" t="s">
        <v>25</v>
      </c>
      <c r="C21" s="9">
        <v>82500</v>
      </c>
    </row>
    <row r="22" spans="1:4" ht="22.5" customHeight="1" x14ac:dyDescent="0.3">
      <c r="A22" s="7" t="s">
        <v>26</v>
      </c>
      <c r="B22" s="8" t="s">
        <v>27</v>
      </c>
      <c r="C22" s="9">
        <v>3742.1</v>
      </c>
    </row>
    <row r="23" spans="1:4" ht="22.5" customHeight="1" x14ac:dyDescent="0.3">
      <c r="A23" s="7" t="s">
        <v>28</v>
      </c>
      <c r="B23" s="8" t="s">
        <v>29</v>
      </c>
      <c r="C23" s="9">
        <v>13000</v>
      </c>
    </row>
    <row r="24" spans="1:4" s="5" customFormat="1" ht="24" customHeight="1" x14ac:dyDescent="0.3">
      <c r="A24" s="2" t="s">
        <v>30</v>
      </c>
      <c r="B24" s="6" t="s">
        <v>31</v>
      </c>
      <c r="C24" s="4">
        <f>C25+C26</f>
        <v>13005</v>
      </c>
      <c r="D24" s="37"/>
    </row>
    <row r="25" spans="1:4" ht="29.25" hidden="1" customHeight="1" x14ac:dyDescent="0.3">
      <c r="A25" s="7" t="s">
        <v>32</v>
      </c>
      <c r="B25" s="8" t="s">
        <v>33</v>
      </c>
      <c r="C25" s="9">
        <v>13000</v>
      </c>
    </row>
    <row r="26" spans="1:4" ht="29.25" hidden="1" customHeight="1" x14ac:dyDescent="0.3">
      <c r="A26" s="7" t="s">
        <v>34</v>
      </c>
      <c r="B26" s="8" t="s">
        <v>35</v>
      </c>
      <c r="C26" s="9">
        <v>5</v>
      </c>
    </row>
    <row r="27" spans="1:4" s="5" customFormat="1" ht="21.75" customHeight="1" x14ac:dyDescent="0.3">
      <c r="A27" s="2" t="s">
        <v>36</v>
      </c>
      <c r="B27" s="6" t="s">
        <v>37</v>
      </c>
      <c r="C27" s="4">
        <v>1094</v>
      </c>
      <c r="D27" s="37"/>
    </row>
    <row r="28" spans="1:4" s="5" customFormat="1" ht="25.5" customHeight="1" x14ac:dyDescent="0.3">
      <c r="A28" s="2" t="s">
        <v>38</v>
      </c>
      <c r="B28" s="6" t="s">
        <v>39</v>
      </c>
      <c r="C28" s="4">
        <f>C29+C30+C34+C35</f>
        <v>70296.2</v>
      </c>
      <c r="D28" s="37"/>
    </row>
    <row r="29" spans="1:4" ht="21.75" hidden="1" customHeight="1" x14ac:dyDescent="0.3">
      <c r="A29" s="7" t="s">
        <v>40</v>
      </c>
      <c r="B29" s="8" t="s">
        <v>41</v>
      </c>
      <c r="C29" s="9"/>
    </row>
    <row r="30" spans="1:4" ht="42" customHeight="1" x14ac:dyDescent="0.3">
      <c r="A30" s="7" t="s">
        <v>42</v>
      </c>
      <c r="B30" s="15" t="s">
        <v>43</v>
      </c>
      <c r="C30" s="9">
        <f>C31+C32+C33</f>
        <v>66796</v>
      </c>
    </row>
    <row r="31" spans="1:4" ht="32.25" customHeight="1" x14ac:dyDescent="0.3">
      <c r="A31" s="7" t="s">
        <v>44</v>
      </c>
      <c r="B31" s="8" t="s">
        <v>45</v>
      </c>
      <c r="C31" s="9">
        <v>62524</v>
      </c>
    </row>
    <row r="32" spans="1:4" ht="37.5" hidden="1" customHeight="1" x14ac:dyDescent="0.3">
      <c r="A32" s="7" t="s">
        <v>46</v>
      </c>
      <c r="B32" s="8" t="s">
        <v>47</v>
      </c>
      <c r="C32" s="9"/>
    </row>
    <row r="33" spans="1:4" ht="26.25" customHeight="1" x14ac:dyDescent="0.3">
      <c r="A33" s="16" t="s">
        <v>48</v>
      </c>
      <c r="B33" s="8" t="s">
        <v>49</v>
      </c>
      <c r="C33" s="9">
        <v>4272</v>
      </c>
    </row>
    <row r="34" spans="1:4" ht="32.25" customHeight="1" x14ac:dyDescent="0.3">
      <c r="A34" s="7" t="s">
        <v>50</v>
      </c>
      <c r="B34" s="8" t="s">
        <v>51</v>
      </c>
      <c r="C34" s="9">
        <v>1062.2</v>
      </c>
    </row>
    <row r="35" spans="1:4" ht="48.75" customHeight="1" x14ac:dyDescent="0.3">
      <c r="A35" s="7" t="s">
        <v>52</v>
      </c>
      <c r="B35" s="8" t="s">
        <v>53</v>
      </c>
      <c r="C35" s="9">
        <v>2438</v>
      </c>
    </row>
    <row r="36" spans="1:4" s="5" customFormat="1" ht="25.5" customHeight="1" x14ac:dyDescent="0.3">
      <c r="A36" s="2" t="s">
        <v>54</v>
      </c>
      <c r="B36" s="6" t="s">
        <v>55</v>
      </c>
      <c r="C36" s="4">
        <f>C37</f>
        <v>4600</v>
      </c>
      <c r="D36" s="37"/>
    </row>
    <row r="37" spans="1:4" ht="18.75" customHeight="1" x14ac:dyDescent="0.3">
      <c r="A37" s="7" t="s">
        <v>56</v>
      </c>
      <c r="B37" s="8" t="s">
        <v>57</v>
      </c>
      <c r="C37" s="9">
        <v>4600</v>
      </c>
    </row>
    <row r="38" spans="1:4" s="5" customFormat="1" ht="24.75" customHeight="1" x14ac:dyDescent="0.3">
      <c r="A38" s="2" t="s">
        <v>58</v>
      </c>
      <c r="B38" s="6" t="s">
        <v>59</v>
      </c>
      <c r="C38" s="4">
        <f>C39+C41+C46+C49</f>
        <v>105440.3</v>
      </c>
      <c r="D38" s="37"/>
    </row>
    <row r="39" spans="1:4" ht="24" hidden="1" customHeight="1" x14ac:dyDescent="0.3">
      <c r="A39" s="17" t="s">
        <v>60</v>
      </c>
      <c r="B39" s="18" t="s">
        <v>61</v>
      </c>
      <c r="C39" s="19">
        <f>C40</f>
        <v>758.8</v>
      </c>
    </row>
    <row r="40" spans="1:4" s="20" customFormat="1" ht="21.75" hidden="1" customHeight="1" x14ac:dyDescent="0.3">
      <c r="A40" s="10" t="s">
        <v>62</v>
      </c>
      <c r="B40" s="11" t="s">
        <v>63</v>
      </c>
      <c r="C40" s="12">
        <v>758.8</v>
      </c>
      <c r="D40" s="33"/>
    </row>
    <row r="41" spans="1:4" ht="25.5" hidden="1" customHeight="1" x14ac:dyDescent="0.3">
      <c r="A41" s="17" t="s">
        <v>64</v>
      </c>
      <c r="B41" s="21" t="s">
        <v>65</v>
      </c>
      <c r="C41" s="19">
        <f>SUM(C42:C45)</f>
        <v>2174</v>
      </c>
    </row>
    <row r="42" spans="1:4" s="20" customFormat="1" ht="20.25" hidden="1" customHeight="1" x14ac:dyDescent="0.3">
      <c r="A42" s="10" t="s">
        <v>66</v>
      </c>
      <c r="B42" s="11" t="s">
        <v>67</v>
      </c>
      <c r="C42" s="12">
        <v>2174</v>
      </c>
      <c r="D42" s="33"/>
    </row>
    <row r="43" spans="1:4" s="20" customFormat="1" ht="20.25" hidden="1" customHeight="1" x14ac:dyDescent="0.3">
      <c r="A43" s="10" t="s">
        <v>68</v>
      </c>
      <c r="B43" s="11" t="s">
        <v>69</v>
      </c>
      <c r="C43" s="12"/>
      <c r="D43" s="33"/>
    </row>
    <row r="44" spans="1:4" s="20" customFormat="1" ht="20.25" hidden="1" customHeight="1" x14ac:dyDescent="0.3">
      <c r="A44" s="10" t="s">
        <v>70</v>
      </c>
      <c r="B44" s="11" t="s">
        <v>71</v>
      </c>
      <c r="C44" s="12"/>
      <c r="D44" s="33"/>
    </row>
    <row r="45" spans="1:4" s="20" customFormat="1" ht="20.25" hidden="1" customHeight="1" x14ac:dyDescent="0.3">
      <c r="A45" s="10" t="s">
        <v>72</v>
      </c>
      <c r="B45" s="11" t="s">
        <v>73</v>
      </c>
      <c r="C45" s="12"/>
      <c r="D45" s="33"/>
    </row>
    <row r="46" spans="1:4" ht="30.75" hidden="1" customHeight="1" x14ac:dyDescent="0.3">
      <c r="A46" s="17" t="s">
        <v>74</v>
      </c>
      <c r="B46" s="21" t="s">
        <v>75</v>
      </c>
      <c r="C46" s="19">
        <f>C47+C48</f>
        <v>1599.9</v>
      </c>
    </row>
    <row r="47" spans="1:4" s="20" customFormat="1" ht="23.25" hidden="1" customHeight="1" x14ac:dyDescent="0.3">
      <c r="A47" s="10" t="s">
        <v>76</v>
      </c>
      <c r="B47" s="11" t="s">
        <v>77</v>
      </c>
      <c r="C47" s="12">
        <v>1017.2</v>
      </c>
      <c r="D47" s="33"/>
    </row>
    <row r="48" spans="1:4" s="20" customFormat="1" ht="23.25" hidden="1" customHeight="1" x14ac:dyDescent="0.3">
      <c r="A48" s="10" t="s">
        <v>78</v>
      </c>
      <c r="B48" s="11" t="s">
        <v>79</v>
      </c>
      <c r="C48" s="12">
        <v>582.70000000000005</v>
      </c>
      <c r="D48" s="33"/>
    </row>
    <row r="49" spans="1:4" ht="25.5" hidden="1" customHeight="1" x14ac:dyDescent="0.3">
      <c r="A49" s="17" t="s">
        <v>80</v>
      </c>
      <c r="B49" s="21" t="s">
        <v>81</v>
      </c>
      <c r="C49" s="19">
        <f>C50+C51</f>
        <v>100907.6</v>
      </c>
    </row>
    <row r="50" spans="1:4" s="20" customFormat="1" ht="21.75" hidden="1" customHeight="1" x14ac:dyDescent="0.3">
      <c r="A50" s="10" t="s">
        <v>82</v>
      </c>
      <c r="B50" s="11" t="s">
        <v>83</v>
      </c>
      <c r="C50" s="12">
        <v>98613</v>
      </c>
      <c r="D50" s="33"/>
    </row>
    <row r="51" spans="1:4" s="20" customFormat="1" ht="21.75" hidden="1" customHeight="1" x14ac:dyDescent="0.3">
      <c r="A51" s="10" t="s">
        <v>84</v>
      </c>
      <c r="B51" s="11" t="s">
        <v>85</v>
      </c>
      <c r="C51" s="12">
        <v>2294.6</v>
      </c>
      <c r="D51" s="33"/>
    </row>
    <row r="52" spans="1:4" s="5" customFormat="1" ht="24" customHeight="1" x14ac:dyDescent="0.3">
      <c r="A52" s="2" t="s">
        <v>86</v>
      </c>
      <c r="B52" s="6" t="s">
        <v>87</v>
      </c>
      <c r="C52" s="4">
        <f>C53+C54+C55</f>
        <v>94600</v>
      </c>
      <c r="D52" s="37"/>
    </row>
    <row r="53" spans="1:4" ht="44.25" customHeight="1" x14ac:dyDescent="0.3">
      <c r="A53" s="7" t="s">
        <v>88</v>
      </c>
      <c r="B53" s="15" t="s">
        <v>89</v>
      </c>
      <c r="C53" s="9">
        <v>67100</v>
      </c>
    </row>
    <row r="54" spans="1:4" ht="21.75" customHeight="1" x14ac:dyDescent="0.3">
      <c r="A54" s="7" t="s">
        <v>90</v>
      </c>
      <c r="B54" s="8" t="s">
        <v>91</v>
      </c>
      <c r="C54" s="9">
        <v>17500</v>
      </c>
    </row>
    <row r="55" spans="1:4" ht="34.5" customHeight="1" x14ac:dyDescent="0.3">
      <c r="A55" s="7" t="s">
        <v>92</v>
      </c>
      <c r="B55" s="8" t="s">
        <v>93</v>
      </c>
      <c r="C55" s="9">
        <v>10000</v>
      </c>
    </row>
    <row r="56" spans="1:4" s="5" customFormat="1" ht="21" customHeight="1" x14ac:dyDescent="0.3">
      <c r="A56" s="2" t="s">
        <v>94</v>
      </c>
      <c r="B56" s="6" t="s">
        <v>95</v>
      </c>
      <c r="C56" s="4">
        <v>12000</v>
      </c>
      <c r="D56" s="37"/>
    </row>
    <row r="57" spans="1:4" s="5" customFormat="1" ht="21" hidden="1" customHeight="1" x14ac:dyDescent="0.3">
      <c r="A57" s="2" t="s">
        <v>96</v>
      </c>
      <c r="B57" s="6" t="s">
        <v>97</v>
      </c>
      <c r="C57" s="4"/>
      <c r="D57" s="37"/>
    </row>
    <row r="58" spans="1:4" s="5" customFormat="1" ht="24.75" customHeight="1" x14ac:dyDescent="0.3">
      <c r="A58" s="2" t="s">
        <v>98</v>
      </c>
      <c r="B58" s="3" t="s">
        <v>99</v>
      </c>
      <c r="C58" s="4">
        <f>C60+C62+C91+C110+C118+C119+C123+C124</f>
        <v>3170743.95261</v>
      </c>
      <c r="D58" s="37"/>
    </row>
    <row r="59" spans="1:4" s="5" customFormat="1" ht="24" customHeight="1" x14ac:dyDescent="0.3">
      <c r="A59" s="22" t="s">
        <v>100</v>
      </c>
      <c r="B59" s="3" t="s">
        <v>101</v>
      </c>
      <c r="C59" s="4">
        <f>C60+C62+C91+C110</f>
        <v>3184235.44563</v>
      </c>
      <c r="D59" s="37"/>
    </row>
    <row r="60" spans="1:4" s="5" customFormat="1" ht="23.25" customHeight="1" x14ac:dyDescent="0.3">
      <c r="A60" s="22" t="s">
        <v>102</v>
      </c>
      <c r="B60" s="6" t="s">
        <v>103</v>
      </c>
      <c r="C60" s="23">
        <f>C61</f>
        <v>32613</v>
      </c>
      <c r="D60" s="37"/>
    </row>
    <row r="61" spans="1:4" ht="24.75" customHeight="1" x14ac:dyDescent="0.3">
      <c r="A61" s="7" t="s">
        <v>104</v>
      </c>
      <c r="B61" s="24" t="s">
        <v>105</v>
      </c>
      <c r="C61" s="25">
        <v>32613</v>
      </c>
    </row>
    <row r="62" spans="1:4" s="5" customFormat="1" ht="24" customHeight="1" x14ac:dyDescent="0.3">
      <c r="A62" s="2" t="s">
        <v>106</v>
      </c>
      <c r="B62" s="6" t="s">
        <v>107</v>
      </c>
      <c r="C62" s="4">
        <f>SUM(C64:C71)+SUM(C83:C90)</f>
        <v>296590.40000000002</v>
      </c>
      <c r="D62" s="37"/>
    </row>
    <row r="63" spans="1:4" s="5" customFormat="1" ht="21" customHeight="1" x14ac:dyDescent="0.3">
      <c r="A63" s="7" t="s">
        <v>108</v>
      </c>
      <c r="B63" s="24" t="s">
        <v>213</v>
      </c>
      <c r="C63" s="9">
        <f>SUM(C64:C65)</f>
        <v>7802.6</v>
      </c>
      <c r="D63" s="37"/>
    </row>
    <row r="64" spans="1:4" s="20" customFormat="1" ht="31.5" customHeight="1" x14ac:dyDescent="0.3">
      <c r="A64" s="10"/>
      <c r="B64" s="34" t="s">
        <v>214</v>
      </c>
      <c r="C64" s="12">
        <v>1838.3</v>
      </c>
      <c r="D64" s="33"/>
    </row>
    <row r="65" spans="1:4" s="20" customFormat="1" ht="31.5" customHeight="1" x14ac:dyDescent="0.3">
      <c r="A65" s="10"/>
      <c r="B65" s="34" t="s">
        <v>215</v>
      </c>
      <c r="C65" s="12">
        <v>5964.3</v>
      </c>
      <c r="D65" s="33"/>
    </row>
    <row r="66" spans="1:4" ht="31.5" customHeight="1" x14ac:dyDescent="0.3">
      <c r="A66" s="7" t="s">
        <v>109</v>
      </c>
      <c r="B66" s="24" t="s">
        <v>110</v>
      </c>
      <c r="C66" s="9">
        <v>1869.3</v>
      </c>
      <c r="D66" s="38">
        <f>C66+C67+C69</f>
        <v>122249.7</v>
      </c>
    </row>
    <row r="67" spans="1:4" ht="31.5" customHeight="1" x14ac:dyDescent="0.3">
      <c r="A67" s="7" t="s">
        <v>111</v>
      </c>
      <c r="B67" s="24" t="s">
        <v>110</v>
      </c>
      <c r="C67" s="9">
        <v>25380.400000000001</v>
      </c>
    </row>
    <row r="68" spans="1:4" ht="45.75" customHeight="1" x14ac:dyDescent="0.3">
      <c r="A68" s="7" t="s">
        <v>111</v>
      </c>
      <c r="B68" s="24" t="s">
        <v>112</v>
      </c>
      <c r="C68" s="9">
        <v>2182.6999999999998</v>
      </c>
    </row>
    <row r="69" spans="1:4" ht="31.5" customHeight="1" x14ac:dyDescent="0.3">
      <c r="A69" s="7" t="s">
        <v>113</v>
      </c>
      <c r="B69" s="24" t="s">
        <v>110</v>
      </c>
      <c r="C69" s="9">
        <v>95000</v>
      </c>
    </row>
    <row r="70" spans="1:4" ht="30" customHeight="1" x14ac:dyDescent="0.3">
      <c r="A70" s="7" t="s">
        <v>114</v>
      </c>
      <c r="B70" s="24" t="s">
        <v>115</v>
      </c>
      <c r="C70" s="9">
        <v>39339</v>
      </c>
    </row>
    <row r="71" spans="1:4" ht="24.75" customHeight="1" x14ac:dyDescent="0.3">
      <c r="A71" s="7" t="s">
        <v>116</v>
      </c>
      <c r="B71" s="24" t="s">
        <v>201</v>
      </c>
      <c r="C71" s="9">
        <f t="shared" ref="C71" si="0">SUM(C72:C82)</f>
        <v>86046.9</v>
      </c>
    </row>
    <row r="72" spans="1:4" s="20" customFormat="1" ht="29.25" customHeight="1" x14ac:dyDescent="0.3">
      <c r="A72" s="10"/>
      <c r="B72" s="34" t="s">
        <v>202</v>
      </c>
      <c r="C72" s="12">
        <v>5095.3999999999996</v>
      </c>
      <c r="D72" s="33"/>
    </row>
    <row r="73" spans="1:4" s="20" customFormat="1" ht="29.25" customHeight="1" x14ac:dyDescent="0.3">
      <c r="A73" s="10"/>
      <c r="B73" s="34" t="s">
        <v>203</v>
      </c>
      <c r="C73" s="12">
        <v>2556.1</v>
      </c>
      <c r="D73" s="33"/>
    </row>
    <row r="74" spans="1:4" s="20" customFormat="1" ht="42" customHeight="1" x14ac:dyDescent="0.3">
      <c r="A74" s="10"/>
      <c r="B74" s="34" t="s">
        <v>204</v>
      </c>
      <c r="C74" s="12">
        <v>27234.6</v>
      </c>
      <c r="D74" s="33"/>
    </row>
    <row r="75" spans="1:4" s="20" customFormat="1" ht="24.75" customHeight="1" x14ac:dyDescent="0.3">
      <c r="A75" s="10"/>
      <c r="B75" s="34" t="s">
        <v>205</v>
      </c>
      <c r="C75" s="12">
        <v>4041</v>
      </c>
      <c r="D75" s="33"/>
    </row>
    <row r="76" spans="1:4" s="20" customFormat="1" ht="30.75" customHeight="1" x14ac:dyDescent="0.3">
      <c r="A76" s="10"/>
      <c r="B76" s="34" t="s">
        <v>206</v>
      </c>
      <c r="C76" s="12">
        <v>800</v>
      </c>
      <c r="D76" s="33"/>
    </row>
    <row r="77" spans="1:4" s="20" customFormat="1" ht="30.75" customHeight="1" x14ac:dyDescent="0.3">
      <c r="A77" s="10"/>
      <c r="B77" s="34" t="s">
        <v>207</v>
      </c>
      <c r="C77" s="12">
        <v>2050</v>
      </c>
      <c r="D77" s="33"/>
    </row>
    <row r="78" spans="1:4" s="20" customFormat="1" ht="24.75" customHeight="1" x14ac:dyDescent="0.3">
      <c r="A78" s="10"/>
      <c r="B78" s="34" t="s">
        <v>208</v>
      </c>
      <c r="C78" s="12">
        <v>6536</v>
      </c>
      <c r="D78" s="33"/>
    </row>
    <row r="79" spans="1:4" s="20" customFormat="1" ht="31.5" customHeight="1" x14ac:dyDescent="0.3">
      <c r="A79" s="10"/>
      <c r="B79" s="34" t="s">
        <v>209</v>
      </c>
      <c r="C79" s="12">
        <v>15549</v>
      </c>
      <c r="D79" s="33"/>
    </row>
    <row r="80" spans="1:4" s="20" customFormat="1" ht="31.5" customHeight="1" x14ac:dyDescent="0.3">
      <c r="A80" s="10"/>
      <c r="B80" s="34" t="s">
        <v>210</v>
      </c>
      <c r="C80" s="12">
        <v>16050.6</v>
      </c>
      <c r="D80" s="33"/>
    </row>
    <row r="81" spans="1:4" s="20" customFormat="1" ht="43.5" hidden="1" customHeight="1" x14ac:dyDescent="0.3">
      <c r="A81" s="10"/>
      <c r="B81" s="34" t="s">
        <v>211</v>
      </c>
      <c r="C81" s="12">
        <v>0</v>
      </c>
      <c r="D81" s="33"/>
    </row>
    <row r="82" spans="1:4" s="33" customFormat="1" ht="33" customHeight="1" x14ac:dyDescent="0.3">
      <c r="A82" s="10"/>
      <c r="B82" s="34" t="s">
        <v>212</v>
      </c>
      <c r="C82" s="12">
        <v>6134.2</v>
      </c>
    </row>
    <row r="83" spans="1:4" s="26" customFormat="1" ht="33" customHeight="1" x14ac:dyDescent="0.3">
      <c r="A83" s="7" t="s">
        <v>117</v>
      </c>
      <c r="B83" s="24" t="s">
        <v>118</v>
      </c>
      <c r="C83" s="9">
        <v>1153.5</v>
      </c>
    </row>
    <row r="84" spans="1:4" ht="43.5" customHeight="1" x14ac:dyDescent="0.3">
      <c r="A84" s="7" t="s">
        <v>119</v>
      </c>
      <c r="B84" s="24" t="s">
        <v>120</v>
      </c>
      <c r="C84" s="9">
        <v>500</v>
      </c>
    </row>
    <row r="85" spans="1:4" ht="44.25" customHeight="1" x14ac:dyDescent="0.3">
      <c r="A85" s="7" t="s">
        <v>121</v>
      </c>
      <c r="B85" s="24" t="s">
        <v>122</v>
      </c>
      <c r="C85" s="9">
        <v>893</v>
      </c>
    </row>
    <row r="86" spans="1:4" ht="33.75" customHeight="1" x14ac:dyDescent="0.3">
      <c r="A86" s="7" t="s">
        <v>123</v>
      </c>
      <c r="B86" s="24" t="s">
        <v>124</v>
      </c>
      <c r="C86" s="9">
        <v>22249</v>
      </c>
    </row>
    <row r="87" spans="1:4" ht="24" customHeight="1" x14ac:dyDescent="0.3">
      <c r="A87" s="7" t="s">
        <v>125</v>
      </c>
      <c r="B87" s="24" t="s">
        <v>126</v>
      </c>
      <c r="C87" s="9">
        <v>6184</v>
      </c>
    </row>
    <row r="88" spans="1:4" ht="44.25" customHeight="1" x14ac:dyDescent="0.3">
      <c r="A88" s="7" t="s">
        <v>127</v>
      </c>
      <c r="B88" s="24" t="s">
        <v>128</v>
      </c>
      <c r="C88" s="9">
        <v>2285</v>
      </c>
    </row>
    <row r="89" spans="1:4" ht="33.75" customHeight="1" x14ac:dyDescent="0.3">
      <c r="A89" s="7" t="s">
        <v>129</v>
      </c>
      <c r="B89" s="24" t="s">
        <v>130</v>
      </c>
      <c r="C89" s="9">
        <v>101</v>
      </c>
    </row>
    <row r="90" spans="1:4" ht="33.75" customHeight="1" x14ac:dyDescent="0.3">
      <c r="A90" s="7" t="s">
        <v>131</v>
      </c>
      <c r="B90" s="24" t="s">
        <v>132</v>
      </c>
      <c r="C90" s="9">
        <v>5604</v>
      </c>
    </row>
    <row r="91" spans="1:4" s="5" customFormat="1" ht="25.5" customHeight="1" x14ac:dyDescent="0.3">
      <c r="A91" s="2" t="s">
        <v>133</v>
      </c>
      <c r="B91" s="6" t="s">
        <v>134</v>
      </c>
      <c r="C91" s="4">
        <f>SUM(C92:C109)</f>
        <v>1660724</v>
      </c>
      <c r="D91" s="37"/>
    </row>
    <row r="92" spans="1:4" ht="30" customHeight="1" x14ac:dyDescent="0.3">
      <c r="A92" s="7" t="s">
        <v>135</v>
      </c>
      <c r="B92" s="24" t="s">
        <v>136</v>
      </c>
      <c r="C92" s="9">
        <v>52455</v>
      </c>
    </row>
    <row r="93" spans="1:4" ht="30" customHeight="1" x14ac:dyDescent="0.3">
      <c r="A93" s="7" t="s">
        <v>137</v>
      </c>
      <c r="B93" s="24" t="s">
        <v>138</v>
      </c>
      <c r="C93" s="9">
        <v>5052</v>
      </c>
    </row>
    <row r="94" spans="1:4" ht="32.25" customHeight="1" x14ac:dyDescent="0.3">
      <c r="A94" s="7" t="s">
        <v>139</v>
      </c>
      <c r="B94" s="24" t="s">
        <v>140</v>
      </c>
      <c r="C94" s="9">
        <v>2062</v>
      </c>
    </row>
    <row r="95" spans="1:4" ht="54.75" customHeight="1" x14ac:dyDescent="0.3">
      <c r="A95" s="7" t="s">
        <v>141</v>
      </c>
      <c r="B95" s="24" t="s">
        <v>142</v>
      </c>
      <c r="C95" s="9">
        <v>52527</v>
      </c>
    </row>
    <row r="96" spans="1:4" ht="46.5" customHeight="1" x14ac:dyDescent="0.3">
      <c r="A96" s="7" t="s">
        <v>143</v>
      </c>
      <c r="B96" s="24" t="s">
        <v>144</v>
      </c>
      <c r="C96" s="9">
        <v>4727</v>
      </c>
    </row>
    <row r="97" spans="1:4" ht="55.5" customHeight="1" x14ac:dyDescent="0.3">
      <c r="A97" s="7" t="s">
        <v>145</v>
      </c>
      <c r="B97" s="24" t="s">
        <v>146</v>
      </c>
      <c r="C97" s="9">
        <v>4184</v>
      </c>
    </row>
    <row r="98" spans="1:4" ht="44.25" customHeight="1" x14ac:dyDescent="0.3">
      <c r="A98" s="7" t="s">
        <v>147</v>
      </c>
      <c r="B98" s="24" t="s">
        <v>148</v>
      </c>
      <c r="C98" s="9">
        <v>948</v>
      </c>
    </row>
    <row r="99" spans="1:4" ht="44.25" customHeight="1" x14ac:dyDescent="0.3">
      <c r="A99" s="7" t="s">
        <v>149</v>
      </c>
      <c r="B99" s="24" t="s">
        <v>150</v>
      </c>
      <c r="C99" s="9">
        <v>4093</v>
      </c>
    </row>
    <row r="100" spans="1:4" ht="44.25" customHeight="1" x14ac:dyDescent="0.3">
      <c r="A100" s="7" t="s">
        <v>151</v>
      </c>
      <c r="B100" s="24" t="s">
        <v>152</v>
      </c>
      <c r="C100" s="9">
        <v>8186</v>
      </c>
    </row>
    <row r="101" spans="1:4" ht="45.75" customHeight="1" x14ac:dyDescent="0.3">
      <c r="A101" s="7" t="s">
        <v>153</v>
      </c>
      <c r="B101" s="24" t="s">
        <v>154</v>
      </c>
      <c r="C101" s="9">
        <v>41920</v>
      </c>
    </row>
    <row r="102" spans="1:4" ht="45.75" customHeight="1" x14ac:dyDescent="0.3">
      <c r="A102" s="7" t="s">
        <v>155</v>
      </c>
      <c r="B102" s="24" t="s">
        <v>156</v>
      </c>
      <c r="C102" s="9">
        <v>2165</v>
      </c>
    </row>
    <row r="103" spans="1:4" ht="42.75" customHeight="1" x14ac:dyDescent="0.3">
      <c r="A103" s="7" t="s">
        <v>157</v>
      </c>
      <c r="B103" s="24" t="s">
        <v>158</v>
      </c>
      <c r="C103" s="9">
        <v>27627</v>
      </c>
    </row>
    <row r="104" spans="1:4" ht="42.75" customHeight="1" x14ac:dyDescent="0.3">
      <c r="A104" s="7" t="s">
        <v>159</v>
      </c>
      <c r="B104" s="24" t="s">
        <v>160</v>
      </c>
      <c r="C104" s="9">
        <v>1962</v>
      </c>
    </row>
    <row r="105" spans="1:4" ht="32.25" customHeight="1" x14ac:dyDescent="0.3">
      <c r="A105" s="7" t="s">
        <v>161</v>
      </c>
      <c r="B105" s="24" t="s">
        <v>162</v>
      </c>
      <c r="C105" s="9">
        <v>5884</v>
      </c>
    </row>
    <row r="106" spans="1:4" ht="81" customHeight="1" x14ac:dyDescent="0.3">
      <c r="A106" s="7" t="s">
        <v>163</v>
      </c>
      <c r="B106" s="24" t="s">
        <v>164</v>
      </c>
      <c r="C106" s="9">
        <v>828095</v>
      </c>
    </row>
    <row r="107" spans="1:4" ht="57" customHeight="1" x14ac:dyDescent="0.3">
      <c r="A107" s="7" t="s">
        <v>165</v>
      </c>
      <c r="B107" s="24" t="s">
        <v>166</v>
      </c>
      <c r="C107" s="9">
        <v>591309</v>
      </c>
    </row>
    <row r="108" spans="1:4" ht="31.5" customHeight="1" x14ac:dyDescent="0.3">
      <c r="A108" s="7" t="s">
        <v>167</v>
      </c>
      <c r="B108" s="24" t="s">
        <v>168</v>
      </c>
      <c r="C108" s="9">
        <v>22340</v>
      </c>
    </row>
    <row r="109" spans="1:4" ht="73.5" customHeight="1" x14ac:dyDescent="0.3">
      <c r="A109" s="7" t="s">
        <v>169</v>
      </c>
      <c r="B109" s="24" t="s">
        <v>170</v>
      </c>
      <c r="C109" s="9">
        <v>5188</v>
      </c>
    </row>
    <row r="110" spans="1:4" s="5" customFormat="1" ht="23.25" customHeight="1" x14ac:dyDescent="0.3">
      <c r="A110" s="2" t="s">
        <v>171</v>
      </c>
      <c r="B110" s="6" t="s">
        <v>172</v>
      </c>
      <c r="C110" s="4">
        <f>C111+C112+C113</f>
        <v>1194308.0456300001</v>
      </c>
      <c r="D110" s="37"/>
    </row>
    <row r="111" spans="1:4" ht="33.75" customHeight="1" x14ac:dyDescent="0.3">
      <c r="A111" s="7" t="s">
        <v>173</v>
      </c>
      <c r="B111" s="24" t="s">
        <v>174</v>
      </c>
      <c r="C111" s="9">
        <v>976339.6</v>
      </c>
    </row>
    <row r="112" spans="1:4" ht="33.75" customHeight="1" x14ac:dyDescent="0.3">
      <c r="A112" s="7" t="s">
        <v>175</v>
      </c>
      <c r="B112" s="8" t="s">
        <v>176</v>
      </c>
      <c r="C112" s="9">
        <v>12725</v>
      </c>
    </row>
    <row r="113" spans="1:4" s="26" customFormat="1" ht="24.75" customHeight="1" x14ac:dyDescent="0.3">
      <c r="A113" s="7" t="s">
        <v>177</v>
      </c>
      <c r="B113" s="8" t="s">
        <v>178</v>
      </c>
      <c r="C113" s="9">
        <f>SUM(C114:C117)</f>
        <v>205243.44563</v>
      </c>
    </row>
    <row r="114" spans="1:4" s="33" customFormat="1" ht="18.75" hidden="1" customHeight="1" x14ac:dyDescent="0.3">
      <c r="A114" s="10"/>
      <c r="B114" s="11" t="s">
        <v>179</v>
      </c>
      <c r="C114" s="12">
        <v>120800</v>
      </c>
    </row>
    <row r="115" spans="1:4" s="33" customFormat="1" ht="18.75" hidden="1" customHeight="1" x14ac:dyDescent="0.3">
      <c r="A115" s="10"/>
      <c r="B115" s="11" t="s">
        <v>180</v>
      </c>
      <c r="C115" s="12">
        <v>15550</v>
      </c>
    </row>
    <row r="116" spans="1:4" s="33" customFormat="1" ht="18.75" hidden="1" customHeight="1" x14ac:dyDescent="0.3">
      <c r="A116" s="10"/>
      <c r="B116" s="11" t="s">
        <v>216</v>
      </c>
      <c r="C116" s="12">
        <v>66893.445630000002</v>
      </c>
    </row>
    <row r="117" spans="1:4" s="20" customFormat="1" ht="18.75" hidden="1" customHeight="1" x14ac:dyDescent="0.3">
      <c r="A117" s="10"/>
      <c r="B117" s="11" t="s">
        <v>217</v>
      </c>
      <c r="C117" s="12">
        <v>2000</v>
      </c>
      <c r="D117" s="33"/>
    </row>
    <row r="118" spans="1:4" s="5" customFormat="1" ht="22.5" customHeight="1" x14ac:dyDescent="0.3">
      <c r="A118" s="27" t="s">
        <v>181</v>
      </c>
      <c r="B118" s="28" t="s">
        <v>182</v>
      </c>
      <c r="C118" s="4">
        <v>729.8</v>
      </c>
      <c r="D118" s="37"/>
    </row>
    <row r="119" spans="1:4" s="5" customFormat="1" ht="22.5" hidden="1" customHeight="1" x14ac:dyDescent="0.3">
      <c r="A119" s="27" t="s">
        <v>183</v>
      </c>
      <c r="B119" s="28" t="s">
        <v>184</v>
      </c>
      <c r="C119" s="29">
        <f>SUM(C120:C122)</f>
        <v>0</v>
      </c>
      <c r="D119" s="37"/>
    </row>
    <row r="120" spans="1:4" ht="19.5" hidden="1" customHeight="1" x14ac:dyDescent="0.3">
      <c r="A120" s="30" t="s">
        <v>185</v>
      </c>
      <c r="B120" s="31" t="s">
        <v>186</v>
      </c>
      <c r="C120" s="9"/>
    </row>
    <row r="121" spans="1:4" ht="19.5" hidden="1" customHeight="1" x14ac:dyDescent="0.3">
      <c r="A121" s="30" t="s">
        <v>187</v>
      </c>
      <c r="B121" s="31" t="s">
        <v>188</v>
      </c>
      <c r="C121" s="9">
        <v>0</v>
      </c>
    </row>
    <row r="122" spans="1:4" ht="19.5" hidden="1" customHeight="1" x14ac:dyDescent="0.3">
      <c r="A122" s="30" t="s">
        <v>189</v>
      </c>
      <c r="B122" s="31" t="s">
        <v>190</v>
      </c>
      <c r="C122" s="9"/>
    </row>
    <row r="123" spans="1:4" s="5" customFormat="1" ht="42" customHeight="1" x14ac:dyDescent="0.3">
      <c r="A123" s="2" t="s">
        <v>191</v>
      </c>
      <c r="B123" s="6" t="s">
        <v>192</v>
      </c>
      <c r="C123" s="4">
        <v>25150.7</v>
      </c>
      <c r="D123" s="39"/>
    </row>
    <row r="124" spans="1:4" s="5" customFormat="1" ht="33.75" customHeight="1" x14ac:dyDescent="0.3">
      <c r="A124" s="2" t="s">
        <v>193</v>
      </c>
      <c r="B124" s="6" t="s">
        <v>194</v>
      </c>
      <c r="C124" s="4">
        <v>-39371.993020000002</v>
      </c>
      <c r="D124" s="39"/>
    </row>
    <row r="125" spans="1:4" s="5" customFormat="1" ht="27" customHeight="1" x14ac:dyDescent="0.3">
      <c r="A125" s="22"/>
      <c r="B125" s="3" t="s">
        <v>195</v>
      </c>
      <c r="C125" s="4">
        <f>C10+C58</f>
        <v>4882621.5526100006</v>
      </c>
      <c r="D125" s="37"/>
    </row>
  </sheetData>
  <mergeCells count="4">
    <mergeCell ref="A1:C1"/>
    <mergeCell ref="A2:C2"/>
    <mergeCell ref="A4:C4"/>
    <mergeCell ref="A6:B6"/>
  </mergeCells>
  <pageMargins left="0.78740157480314965" right="0.39370078740157483" top="0.74803149606299213" bottom="0.35433070866141736" header="0.31496062992125984" footer="0.31496062992125984"/>
  <pageSetup paperSize="9" scale="65" orientation="portrait" r:id="rId1"/>
  <rowBreaks count="1" manualBreakCount="1">
    <brk id="6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dc:description>POI HSSF rep:2.43.0.59</dc:description>
  <cp:lastModifiedBy>Татьяна</cp:lastModifiedBy>
  <cp:lastPrinted>2017-11-21T06:48:17Z</cp:lastPrinted>
  <dcterms:created xsi:type="dcterms:W3CDTF">2017-11-09T09:33:08Z</dcterms:created>
  <dcterms:modified xsi:type="dcterms:W3CDTF">2017-11-28T06:53:37Z</dcterms:modified>
</cp:coreProperties>
</file>