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ost\WH\2017\11\28\Уточнение ДЕКАБРЬ\"/>
    </mc:Choice>
  </mc:AlternateContent>
  <bookViews>
    <workbookView xWindow="360" yWindow="276" windowWidth="14940" windowHeight="9156"/>
  </bookViews>
  <sheets>
    <sheet name="ведомствен" sheetId="1" r:id="rId1"/>
    <sheet name="функционал" sheetId="2" r:id="rId2"/>
    <sheet name="программн" sheetId="3" r:id="rId3"/>
  </sheets>
  <definedNames>
    <definedName name="APPT" localSheetId="0">ведомствен!$A$16</definedName>
    <definedName name="APPT" localSheetId="2">программн!$A$15</definedName>
    <definedName name="APPT" localSheetId="1">функционал!$A$16</definedName>
    <definedName name="FIO" localSheetId="0">ведомствен!$E$16</definedName>
    <definedName name="FIO" localSheetId="2">программн!#REF!</definedName>
    <definedName name="FIO" localSheetId="1">функционал!$E$16</definedName>
    <definedName name="LAST_CELL" localSheetId="0">ведомствен!#REF!</definedName>
    <definedName name="LAST_CELL" localSheetId="2">программн!$E$1018</definedName>
    <definedName name="LAST_CELL" localSheetId="1">функционал!$F$1209</definedName>
    <definedName name="SIGN" localSheetId="0">ведомствен!$A$16:$F$17</definedName>
    <definedName name="SIGN" localSheetId="2">программн!$A$15:$D$16</definedName>
    <definedName name="SIGN" localSheetId="1">функционал!$A$16:$E$17</definedName>
    <definedName name="_xlnm.Print_Area" localSheetId="0">ведомствен!$A$1:$F$1295</definedName>
    <definedName name="_xlnm.Print_Area" localSheetId="2">программн!$A$1:$D$1016</definedName>
    <definedName name="_xlnm.Print_Area" localSheetId="1">функционал!$A$1:$E$1207</definedName>
  </definedNames>
  <calcPr calcId="162913"/>
</workbook>
</file>

<file path=xl/calcChain.xml><?xml version="1.0" encoding="utf-8"?>
<calcChain xmlns="http://schemas.openxmlformats.org/spreadsheetml/2006/main">
  <c r="D833" i="3" l="1"/>
  <c r="E93" i="2" l="1"/>
  <c r="D549" i="3" l="1"/>
  <c r="E1027" i="2"/>
  <c r="D442" i="3" l="1"/>
  <c r="D387" i="3"/>
  <c r="D979" i="3"/>
  <c r="D984" i="3"/>
  <c r="D987" i="3"/>
  <c r="D1016" i="3"/>
  <c r="D1013" i="3"/>
  <c r="D1012" i="3"/>
  <c r="D1009" i="3"/>
  <c r="D1006" i="3"/>
  <c r="D1003" i="3"/>
  <c r="D1000" i="3"/>
  <c r="D997" i="3"/>
  <c r="D994" i="3"/>
  <c r="D992" i="3"/>
  <c r="D990" i="3"/>
  <c r="D983" i="3"/>
  <c r="D981" i="3"/>
  <c r="D975" i="3"/>
  <c r="D972" i="3"/>
  <c r="D970" i="3"/>
  <c r="D967" i="3"/>
  <c r="D965" i="3"/>
  <c r="D962" i="3"/>
  <c r="D959" i="3"/>
  <c r="D957" i="3"/>
  <c r="D954" i="3"/>
  <c r="D951" i="3"/>
  <c r="D947" i="3"/>
  <c r="D944" i="3"/>
  <c r="D940" i="3"/>
  <c r="D937" i="3"/>
  <c r="D934" i="3"/>
  <c r="D932" i="3"/>
  <c r="D930" i="3"/>
  <c r="D928" i="3"/>
  <c r="D923" i="3"/>
  <c r="D919" i="3"/>
  <c r="D916" i="3"/>
  <c r="D913" i="3"/>
  <c r="D910" i="3"/>
  <c r="D904" i="3"/>
  <c r="D907" i="3"/>
  <c r="D901" i="3"/>
  <c r="D896" i="3"/>
  <c r="D893" i="3"/>
  <c r="D890" i="3"/>
  <c r="D886" i="3"/>
  <c r="D883" i="3"/>
  <c r="D880" i="3"/>
  <c r="D877" i="3"/>
  <c r="D874" i="3"/>
  <c r="D871" i="3"/>
  <c r="D868" i="3"/>
  <c r="D865" i="3"/>
  <c r="D862" i="3"/>
  <c r="D859" i="3"/>
  <c r="D856" i="3"/>
  <c r="D853" i="3"/>
  <c r="D850" i="3"/>
  <c r="D847" i="3"/>
  <c r="D844" i="3"/>
  <c r="D841" i="3"/>
  <c r="D836" i="3"/>
  <c r="D830" i="3"/>
  <c r="D827" i="3"/>
  <c r="D823" i="3"/>
  <c r="D820" i="3"/>
  <c r="D817" i="3"/>
  <c r="D814" i="3"/>
  <c r="D810" i="3"/>
  <c r="D807" i="3"/>
  <c r="D804" i="3"/>
  <c r="D801" i="3"/>
  <c r="D799" i="3"/>
  <c r="D797" i="3"/>
  <c r="D794" i="3"/>
  <c r="D792" i="3"/>
  <c r="D790" i="3"/>
  <c r="D787" i="3"/>
  <c r="D784" i="3"/>
  <c r="D781" i="3"/>
  <c r="D779" i="3"/>
  <c r="D777" i="3"/>
  <c r="D771" i="3"/>
  <c r="D768" i="3"/>
  <c r="D766" i="3"/>
  <c r="D763" i="3"/>
  <c r="D759" i="3"/>
  <c r="D757" i="3"/>
  <c r="D754" i="3"/>
  <c r="D750" i="3"/>
  <c r="D747" i="3"/>
  <c r="D746" i="3"/>
  <c r="D744" i="3"/>
  <c r="D742" i="3"/>
  <c r="D739" i="3"/>
  <c r="D735" i="3"/>
  <c r="D733" i="3"/>
  <c r="D730" i="3"/>
  <c r="D727" i="3"/>
  <c r="D724" i="3"/>
  <c r="D722" i="3"/>
  <c r="D719" i="3"/>
  <c r="D716" i="3"/>
  <c r="D714" i="3"/>
  <c r="D710" i="3"/>
  <c r="D707" i="3"/>
  <c r="D704" i="3"/>
  <c r="D701" i="3"/>
  <c r="D697" i="3"/>
  <c r="D694" i="3"/>
  <c r="D691" i="3"/>
  <c r="D688" i="3"/>
  <c r="D685" i="3"/>
  <c r="D681" i="3"/>
  <c r="D676" i="3" l="1"/>
  <c r="D672" i="3"/>
  <c r="D665" i="3"/>
  <c r="D668" i="3"/>
  <c r="D662" i="3"/>
  <c r="D657" i="3"/>
  <c r="D654" i="3"/>
  <c r="D650" i="3"/>
  <c r="D646" i="3"/>
  <c r="D643" i="3"/>
  <c r="D638" i="3"/>
  <c r="D635" i="3"/>
  <c r="D632" i="3"/>
  <c r="D628" i="3"/>
  <c r="D625" i="3"/>
  <c r="D622" i="3"/>
  <c r="D619" i="3"/>
  <c r="D615" i="3"/>
  <c r="D612" i="3"/>
  <c r="D608" i="3"/>
  <c r="D605" i="3"/>
  <c r="D602" i="3"/>
  <c r="D599" i="3"/>
  <c r="D597" i="3"/>
  <c r="D595" i="3"/>
  <c r="D591" i="3"/>
  <c r="D588" i="3"/>
  <c r="D585" i="3"/>
  <c r="D582" i="3"/>
  <c r="D577" i="3"/>
  <c r="D574" i="3"/>
  <c r="D571" i="3"/>
  <c r="D568" i="3"/>
  <c r="D565" i="3"/>
  <c r="D562" i="3"/>
  <c r="D559" i="3"/>
  <c r="D556" i="3"/>
  <c r="D553" i="3"/>
  <c r="D546" i="3"/>
  <c r="D543" i="3"/>
  <c r="D540" i="3"/>
  <c r="D537" i="3"/>
  <c r="D534" i="3"/>
  <c r="D530" i="3"/>
  <c r="D525" i="3"/>
  <c r="D522" i="3"/>
  <c r="D519" i="3"/>
  <c r="D517" i="3"/>
  <c r="D515" i="3"/>
  <c r="D512" i="3"/>
  <c r="D509" i="3"/>
  <c r="D506" i="3"/>
  <c r="D503" i="3"/>
  <c r="D500" i="3"/>
  <c r="D498" i="3"/>
  <c r="D495" i="3"/>
  <c r="D493" i="3"/>
  <c r="D491" i="3"/>
  <c r="D488" i="3"/>
  <c r="D485" i="3"/>
  <c r="D483" i="3"/>
  <c r="D480" i="3"/>
  <c r="D478" i="3"/>
  <c r="D476" i="3"/>
  <c r="D473" i="3"/>
  <c r="D470" i="3"/>
  <c r="D467" i="3"/>
  <c r="D464" i="3"/>
  <c r="D460" i="3"/>
  <c r="D454" i="3"/>
  <c r="D452" i="3"/>
  <c r="D450" i="3"/>
  <c r="D447" i="3"/>
  <c r="D446" i="3"/>
  <c r="D444" i="3"/>
  <c r="D441" i="3"/>
  <c r="D439" i="3"/>
  <c r="D437" i="3"/>
  <c r="D435" i="3"/>
  <c r="D432" i="3"/>
  <c r="D429" i="3"/>
  <c r="D427" i="3"/>
  <c r="D425" i="3"/>
  <c r="D421" i="3"/>
  <c r="D418" i="3"/>
  <c r="D415" i="3"/>
  <c r="D413" i="3"/>
  <c r="D411" i="3"/>
  <c r="D409" i="3"/>
  <c r="D407" i="3"/>
  <c r="D404" i="3"/>
  <c r="D401" i="3"/>
  <c r="D398" i="3"/>
  <c r="D395" i="3"/>
  <c r="D392" i="3"/>
  <c r="D390" i="3"/>
  <c r="D386" i="3"/>
  <c r="D384" i="3"/>
  <c r="D381" i="3"/>
  <c r="D380" i="3" s="1"/>
  <c r="D378" i="3"/>
  <c r="D375" i="3"/>
  <c r="D372" i="3"/>
  <c r="D369" i="3"/>
  <c r="D368" i="3"/>
  <c r="D366" i="3"/>
  <c r="D364" i="3"/>
  <c r="D361" i="3"/>
  <c r="D358" i="3"/>
  <c r="D355" i="3"/>
  <c r="D352" i="3"/>
  <c r="D349" i="3"/>
  <c r="D345" i="3"/>
  <c r="D342" i="3"/>
  <c r="D339" i="3"/>
  <c r="D336" i="3"/>
  <c r="D333" i="3"/>
  <c r="D331" i="3"/>
  <c r="D328" i="3"/>
  <c r="D325" i="3"/>
  <c r="D322" i="3"/>
  <c r="D319" i="3"/>
  <c r="D317" i="3"/>
  <c r="D314" i="3"/>
  <c r="D312" i="3"/>
  <c r="D309" i="3"/>
  <c r="D306" i="3"/>
  <c r="D303" i="3"/>
  <c r="D300" i="3"/>
  <c r="D298" i="3"/>
  <c r="D295" i="3"/>
  <c r="D294" i="3"/>
  <c r="D291" i="3"/>
  <c r="D288" i="3"/>
  <c r="D286" i="3"/>
  <c r="D284" i="3"/>
  <c r="D281" i="3"/>
  <c r="D279" i="3"/>
  <c r="D276" i="3"/>
  <c r="D273" i="3"/>
  <c r="D270" i="3"/>
  <c r="D267" i="3"/>
  <c r="D265" i="3"/>
  <c r="D262" i="3"/>
  <c r="D260" i="3"/>
  <c r="D257" i="3"/>
  <c r="D255" i="3"/>
  <c r="D252" i="3"/>
  <c r="D249" i="3"/>
  <c r="D246" i="3"/>
  <c r="D243" i="3"/>
  <c r="D240" i="3"/>
  <c r="D237" i="3"/>
  <c r="D235" i="3"/>
  <c r="D232" i="3"/>
  <c r="D229" i="3"/>
  <c r="D227" i="3"/>
  <c r="D225" i="3"/>
  <c r="D223" i="3"/>
  <c r="D219" i="3"/>
  <c r="D216" i="3"/>
  <c r="D213" i="3"/>
  <c r="D211" i="3"/>
  <c r="D208" i="3"/>
  <c r="D205" i="3"/>
  <c r="D202" i="3"/>
  <c r="D199" i="3"/>
  <c r="D196" i="3"/>
  <c r="D193" i="3"/>
  <c r="D191" i="3"/>
  <c r="D189" i="3"/>
  <c r="D186" i="3"/>
  <c r="D183" i="3"/>
  <c r="D180" i="3"/>
  <c r="D177" i="3"/>
  <c r="D174" i="3"/>
  <c r="D171" i="3"/>
  <c r="D168" i="3"/>
  <c r="D166" i="3"/>
  <c r="D163" i="3"/>
  <c r="D160" i="3"/>
  <c r="D157" i="3"/>
  <c r="D154" i="3"/>
  <c r="D149" i="3"/>
  <c r="D146" i="3"/>
  <c r="D143" i="3"/>
  <c r="D140" i="3"/>
  <c r="D137" i="3"/>
  <c r="D134" i="3"/>
  <c r="D131" i="3"/>
  <c r="D128" i="3"/>
  <c r="D127" i="3"/>
  <c r="D124" i="3"/>
  <c r="D123" i="3"/>
  <c r="D120" i="3"/>
  <c r="D117" i="3"/>
  <c r="D114" i="3"/>
  <c r="D113" i="3"/>
  <c r="D110" i="3"/>
  <c r="D108" i="3"/>
  <c r="D107" i="3"/>
  <c r="D105" i="3"/>
  <c r="D102" i="3"/>
  <c r="D100" i="3"/>
  <c r="D98" i="3"/>
  <c r="D95" i="3"/>
  <c r="D94" i="3"/>
  <c r="D90" i="3"/>
  <c r="D89" i="3"/>
  <c r="D86" i="3"/>
  <c r="D83" i="3"/>
  <c r="D82" i="3"/>
  <c r="D79" i="3"/>
  <c r="D76" i="3"/>
  <c r="D75" i="3"/>
  <c r="D72" i="3"/>
  <c r="D68" i="3"/>
  <c r="D65" i="3"/>
  <c r="D62" i="3"/>
  <c r="D59" i="3"/>
  <c r="D56" i="3"/>
  <c r="D51" i="3"/>
  <c r="D48" i="3"/>
  <c r="D44" i="3"/>
  <c r="D40" i="3"/>
  <c r="D37" i="3"/>
  <c r="D34" i="3"/>
  <c r="D31" i="3"/>
  <c r="D28" i="3"/>
  <c r="D25" i="3"/>
  <c r="D22" i="3"/>
  <c r="D19" i="3"/>
  <c r="D16" i="3"/>
  <c r="D13" i="3"/>
  <c r="E182" i="2"/>
  <c r="E181" i="2" s="1"/>
  <c r="E180" i="2" s="1"/>
  <c r="E1207" i="2"/>
  <c r="E1200" i="2"/>
  <c r="E1194" i="2"/>
  <c r="E1191" i="2"/>
  <c r="E1188" i="2"/>
  <c r="E1186" i="2"/>
  <c r="E1184" i="2"/>
  <c r="E1181" i="2"/>
  <c r="E1178" i="2"/>
  <c r="E1175" i="2"/>
  <c r="E1172" i="2"/>
  <c r="E1170" i="2"/>
  <c r="E1167" i="2"/>
  <c r="E1165" i="2"/>
  <c r="E1163" i="2"/>
  <c r="E1160" i="2"/>
  <c r="E1157" i="2"/>
  <c r="E1155" i="2"/>
  <c r="E1152" i="2"/>
  <c r="E1150" i="2"/>
  <c r="E1148" i="2"/>
  <c r="E1145" i="2"/>
  <c r="E1139" i="2"/>
  <c r="E1134" i="2"/>
  <c r="E1132" i="2"/>
  <c r="E1126" i="2"/>
  <c r="E1124" i="2"/>
  <c r="E1121" i="2"/>
  <c r="E1118" i="2"/>
  <c r="E1116" i="2"/>
  <c r="E1113" i="2"/>
  <c r="E1110" i="2"/>
  <c r="E1106" i="2"/>
  <c r="E1102" i="2"/>
  <c r="E1097" i="2"/>
  <c r="E1094" i="2"/>
  <c r="E1090" i="2"/>
  <c r="E1087" i="2"/>
  <c r="E1082" i="2"/>
  <c r="E1079" i="2"/>
  <c r="E1073" i="2"/>
  <c r="E1066" i="2"/>
  <c r="E1062" i="2"/>
  <c r="E1059" i="2"/>
  <c r="E1056" i="2"/>
  <c r="E1053" i="2"/>
  <c r="E1046" i="2"/>
  <c r="E1044" i="2"/>
  <c r="E1042" i="2"/>
  <c r="E1036" i="2"/>
  <c r="E1032" i="2"/>
  <c r="E1024" i="2"/>
  <c r="E1021" i="2"/>
  <c r="E1016" i="2"/>
  <c r="E1013" i="2"/>
  <c r="E1010" i="2"/>
  <c r="E1007" i="2"/>
  <c r="E1004" i="2"/>
  <c r="E1001" i="2"/>
  <c r="E998" i="2"/>
  <c r="E995" i="2"/>
  <c r="E994" i="2"/>
  <c r="E991" i="2"/>
  <c r="E990" i="2"/>
  <c r="E987" i="2"/>
  <c r="E984" i="2"/>
  <c r="E981" i="2"/>
  <c r="E980" i="2"/>
  <c r="E977" i="2"/>
  <c r="E975" i="2"/>
  <c r="E974" i="2"/>
  <c r="E972" i="2"/>
  <c r="E969" i="2"/>
  <c r="E968" i="2"/>
  <c r="E964" i="2"/>
  <c r="E961" i="2"/>
  <c r="E958" i="2"/>
  <c r="E955" i="2"/>
  <c r="E952" i="2"/>
  <c r="E945" i="2"/>
  <c r="E940" i="2"/>
  <c r="E938" i="2"/>
  <c r="E936" i="2"/>
  <c r="E933" i="2"/>
  <c r="E929" i="2"/>
  <c r="E924" i="2"/>
  <c r="E921" i="2"/>
  <c r="E919" i="2"/>
  <c r="E917" i="2"/>
  <c r="E914" i="2"/>
  <c r="E912" i="2"/>
  <c r="E910" i="2"/>
  <c r="E907" i="2"/>
  <c r="E905" i="2"/>
  <c r="E903" i="2"/>
  <c r="E900" i="2"/>
  <c r="E897" i="2"/>
  <c r="E895" i="2"/>
  <c r="E893" i="2"/>
  <c r="E889" i="2"/>
  <c r="E883" i="2"/>
  <c r="E880" i="2"/>
  <c r="E876" i="2"/>
  <c r="E873" i="2"/>
  <c r="E870" i="2"/>
  <c r="E868" i="2"/>
  <c r="E866" i="2"/>
  <c r="E864" i="2"/>
  <c r="E859" i="2"/>
  <c r="E854" i="2"/>
  <c r="E851" i="2"/>
  <c r="E848" i="2"/>
  <c r="E846" i="2"/>
  <c r="E844" i="2"/>
  <c r="E842" i="2"/>
  <c r="E840" i="2"/>
  <c r="E837" i="2"/>
  <c r="E835" i="2"/>
  <c r="E832" i="2"/>
  <c r="E829" i="2"/>
  <c r="E826" i="2"/>
  <c r="E825" i="2"/>
  <c r="E823" i="2"/>
  <c r="E821" i="2"/>
  <c r="E815" i="2"/>
  <c r="E811" i="2"/>
  <c r="E807" i="2"/>
  <c r="E805" i="2"/>
  <c r="E801" i="2"/>
  <c r="E799" i="2"/>
  <c r="E792" i="2"/>
  <c r="E793" i="2"/>
  <c r="E788" i="2"/>
  <c r="E785" i="2"/>
  <c r="E782" i="2"/>
  <c r="E779" i="2"/>
  <c r="E775" i="2"/>
  <c r="E771" i="2"/>
  <c r="E768" i="2"/>
  <c r="E765" i="2"/>
  <c r="E762" i="2"/>
  <c r="E759" i="2"/>
  <c r="E756" i="2"/>
  <c r="E753" i="2"/>
  <c r="E750" i="2"/>
  <c r="E747" i="2"/>
  <c r="E744" i="2"/>
  <c r="E741" i="2"/>
  <c r="E738" i="2"/>
  <c r="E733" i="2"/>
  <c r="E732" i="2"/>
  <c r="E729" i="2"/>
  <c r="E726" i="2"/>
  <c r="E725" i="2"/>
  <c r="E722" i="2"/>
  <c r="E719" i="2"/>
  <c r="E718" i="2"/>
  <c r="E715" i="2"/>
  <c r="E709" i="2"/>
  <c r="E706" i="2"/>
  <c r="E702" i="2"/>
  <c r="E697" i="2"/>
  <c r="E692" i="2"/>
  <c r="E690" i="2"/>
  <c r="E686" i="2"/>
  <c r="E683" i="2"/>
  <c r="E680" i="2"/>
  <c r="E677" i="2"/>
  <c r="E674" i="2"/>
  <c r="E672" i="2"/>
  <c r="E669" i="2"/>
  <c r="E666" i="2"/>
  <c r="E663" i="2"/>
  <c r="E660" i="2"/>
  <c r="E658" i="2"/>
  <c r="E655" i="2"/>
  <c r="E653" i="2"/>
  <c r="E650" i="2"/>
  <c r="E647" i="2"/>
  <c r="E644" i="2"/>
  <c r="E641" i="2"/>
  <c r="E639" i="2"/>
  <c r="E636" i="2"/>
  <c r="E635" i="2"/>
  <c r="E632" i="2"/>
  <c r="E629" i="2"/>
  <c r="E627" i="2"/>
  <c r="E625" i="2"/>
  <c r="E622" i="2"/>
  <c r="E619" i="2"/>
  <c r="E616" i="2"/>
  <c r="E613" i="2"/>
  <c r="E611" i="2"/>
  <c r="E608" i="2"/>
  <c r="E606" i="2"/>
  <c r="E603" i="2"/>
  <c r="E600" i="2"/>
  <c r="E597" i="2"/>
  <c r="E594" i="2"/>
  <c r="E591" i="2"/>
  <c r="E588" i="2"/>
  <c r="E586" i="2"/>
  <c r="E583" i="2"/>
  <c r="E580" i="2"/>
  <c r="E578" i="2"/>
  <c r="E576" i="2"/>
  <c r="E574" i="2"/>
  <c r="E568" i="2"/>
  <c r="E564" i="2"/>
  <c r="E559" i="2"/>
  <c r="E555" i="2"/>
  <c r="E552" i="2"/>
  <c r="E549" i="2"/>
  <c r="E547" i="2"/>
  <c r="E544" i="2"/>
  <c r="E541" i="2"/>
  <c r="E538" i="2"/>
  <c r="E535" i="2"/>
  <c r="E532" i="2"/>
  <c r="E529" i="2"/>
  <c r="E526" i="2"/>
  <c r="E523" i="2"/>
  <c r="E520" i="2"/>
  <c r="E517" i="2"/>
  <c r="E514" i="2"/>
  <c r="E511" i="2"/>
  <c r="E508" i="2"/>
  <c r="E502" i="2"/>
  <c r="E495" i="2"/>
  <c r="E494" i="2" s="1"/>
  <c r="E493" i="2" s="1"/>
  <c r="E492" i="2"/>
  <c r="E491" i="2" s="1"/>
  <c r="E490" i="2" s="1"/>
  <c r="E489" i="2"/>
  <c r="E488" i="2" s="1"/>
  <c r="E487" i="2" s="1"/>
  <c r="E486" i="2"/>
  <c r="E485" i="2" s="1"/>
  <c r="E484" i="2" s="1"/>
  <c r="E483" i="2"/>
  <c r="E482" i="2" s="1"/>
  <c r="E481" i="2" s="1"/>
  <c r="E480" i="2"/>
  <c r="E479" i="2" s="1"/>
  <c r="E478" i="2" s="1"/>
  <c r="E477" i="2"/>
  <c r="E476" i="2" s="1"/>
  <c r="E475" i="2" s="1"/>
  <c r="E471" i="2"/>
  <c r="E470" i="2" s="1"/>
  <c r="E469" i="2" s="1"/>
  <c r="E468" i="2"/>
  <c r="E467" i="2" s="1"/>
  <c r="E466" i="2" s="1"/>
  <c r="E465" i="2"/>
  <c r="E464" i="2" s="1"/>
  <c r="E463" i="2" s="1"/>
  <c r="E462" i="2"/>
  <c r="E461" i="2" s="1"/>
  <c r="E460" i="2" s="1"/>
  <c r="E457" i="2"/>
  <c r="E456" i="2" s="1"/>
  <c r="E455" i="2" s="1"/>
  <c r="E454" i="2" s="1"/>
  <c r="E453" i="2" s="1"/>
  <c r="E452" i="2"/>
  <c r="E451" i="2" s="1"/>
  <c r="E450" i="2" s="1"/>
  <c r="E449" i="2" s="1"/>
  <c r="E448" i="2" s="1"/>
  <c r="E446" i="2"/>
  <c r="E445" i="2" s="1"/>
  <c r="E444" i="2" s="1"/>
  <c r="E443" i="2" s="1"/>
  <c r="E442" i="2"/>
  <c r="E441" i="2" s="1"/>
  <c r="E440" i="2" s="1"/>
  <c r="E439" i="2" s="1"/>
  <c r="E437" i="2"/>
  <c r="E436" i="2" s="1"/>
  <c r="E435" i="2" s="1"/>
  <c r="E434" i="2" s="1"/>
  <c r="E433" i="2" s="1"/>
  <c r="E432" i="2"/>
  <c r="E431" i="2" s="1"/>
  <c r="E430" i="2" s="1"/>
  <c r="E429" i="2"/>
  <c r="E428" i="2" s="1"/>
  <c r="E427" i="2" s="1"/>
  <c r="E425" i="2"/>
  <c r="E424" i="2" s="1"/>
  <c r="E423" i="2" s="1"/>
  <c r="E422" i="2" s="1"/>
  <c r="E421" i="2" s="1"/>
  <c r="E420" i="2"/>
  <c r="E419" i="2" s="1"/>
  <c r="E418" i="2" s="1"/>
  <c r="E417" i="2"/>
  <c r="E416" i="2" s="1"/>
  <c r="E415" i="2" s="1"/>
  <c r="E414" i="2"/>
  <c r="E413" i="2" s="1"/>
  <c r="E412" i="2" s="1"/>
  <c r="E411" i="2"/>
  <c r="E410" i="2" s="1"/>
  <c r="E409" i="2" s="1"/>
  <c r="E408" i="2"/>
  <c r="E407" i="2" s="1"/>
  <c r="E406" i="2" s="1"/>
  <c r="E405" i="2"/>
  <c r="E404" i="2" s="1"/>
  <c r="E403" i="2" s="1"/>
  <c r="E402" i="2"/>
  <c r="E401" i="2" s="1"/>
  <c r="E400" i="2" s="1"/>
  <c r="E399" i="2"/>
  <c r="E398" i="2" s="1"/>
  <c r="E397" i="2" s="1"/>
  <c r="E396" i="2"/>
  <c r="E395" i="2" s="1"/>
  <c r="E394" i="2" s="1"/>
  <c r="E393" i="2"/>
  <c r="E392" i="2" s="1"/>
  <c r="E391" i="2" s="1"/>
  <c r="E387" i="2"/>
  <c r="E386" i="2" s="1"/>
  <c r="E385" i="2" s="1"/>
  <c r="E384" i="2"/>
  <c r="E383" i="2" s="1"/>
  <c r="E382" i="2" s="1"/>
  <c r="E377" i="2"/>
  <c r="E376" i="2" s="1"/>
  <c r="E375" i="2" s="1"/>
  <c r="E374" i="2" s="1"/>
  <c r="E373" i="2" s="1"/>
  <c r="E372" i="2"/>
  <c r="E371" i="2" s="1"/>
  <c r="E370" i="2" s="1"/>
  <c r="E369" i="2" s="1"/>
  <c r="E368" i="2"/>
  <c r="E367" i="2" s="1"/>
  <c r="E366" i="2" s="1"/>
  <c r="E365" i="2" s="1"/>
  <c r="E362" i="2"/>
  <c r="E361" i="2" s="1"/>
  <c r="E360" i="2" s="1"/>
  <c r="E359" i="2"/>
  <c r="E358" i="2" s="1"/>
  <c r="E357" i="2" s="1"/>
  <c r="E355" i="2"/>
  <c r="E354" i="2" s="1"/>
  <c r="E353" i="2" s="1"/>
  <c r="E352" i="2"/>
  <c r="E351" i="2" s="1"/>
  <c r="E350" i="2" s="1"/>
  <c r="E349" i="2"/>
  <c r="E348" i="2" s="1"/>
  <c r="E347" i="2" s="1"/>
  <c r="E346" i="2"/>
  <c r="E345" i="2" s="1"/>
  <c r="E344" i="2" s="1"/>
  <c r="E343" i="2"/>
  <c r="E342" i="2" s="1"/>
  <c r="E341" i="2" s="1"/>
  <c r="E337" i="2"/>
  <c r="E336" i="2" s="1"/>
  <c r="E335" i="2" s="1"/>
  <c r="E334" i="2"/>
  <c r="E333" i="2" s="1"/>
  <c r="E332" i="2" s="1"/>
  <c r="E331" i="2"/>
  <c r="E330" i="2" s="1"/>
  <c r="E329" i="2" s="1"/>
  <c r="E328" i="2"/>
  <c r="E327" i="2" s="1"/>
  <c r="E326" i="2" s="1"/>
  <c r="E325" i="2"/>
  <c r="E324" i="2" s="1"/>
  <c r="E323" i="2" s="1"/>
  <c r="E322" i="2"/>
  <c r="E321" i="2" s="1"/>
  <c r="E320" i="2" s="1"/>
  <c r="E319" i="2"/>
  <c r="E318" i="2" s="1"/>
  <c r="E317" i="2" s="1"/>
  <c r="E316" i="2"/>
  <c r="E315" i="2" s="1"/>
  <c r="E314" i="2" s="1"/>
  <c r="E313" i="2"/>
  <c r="E312" i="2" s="1"/>
  <c r="E311" i="2" s="1"/>
  <c r="E310" i="2"/>
  <c r="E309" i="2" s="1"/>
  <c r="E308" i="2" s="1"/>
  <c r="E307" i="2"/>
  <c r="E306" i="2" s="1"/>
  <c r="E305" i="2" s="1"/>
  <c r="E304" i="2"/>
  <c r="E303" i="2" s="1"/>
  <c r="E302" i="2" s="1"/>
  <c r="E301" i="2"/>
  <c r="E300" i="2" s="1"/>
  <c r="E299" i="2" s="1"/>
  <c r="E298" i="2"/>
  <c r="E297" i="2" s="1"/>
  <c r="E296" i="2" s="1"/>
  <c r="E295" i="2"/>
  <c r="E294" i="2" s="1"/>
  <c r="E293" i="2" s="1"/>
  <c r="E292" i="2"/>
  <c r="E286" i="2"/>
  <c r="E285" i="2" s="1"/>
  <c r="E284" i="2" s="1"/>
  <c r="E283" i="2"/>
  <c r="E282" i="2" s="1"/>
  <c r="E281" i="2" s="1"/>
  <c r="E280" i="2"/>
  <c r="E279" i="2" s="1"/>
  <c r="E278" i="2" s="1"/>
  <c r="E275" i="2"/>
  <c r="E274" i="2" s="1"/>
  <c r="E273" i="2" s="1"/>
  <c r="E272" i="2"/>
  <c r="E271" i="2" s="1"/>
  <c r="E270" i="2" s="1"/>
  <c r="E266" i="2"/>
  <c r="E265" i="2"/>
  <c r="E263" i="2"/>
  <c r="E262" i="2" s="1"/>
  <c r="E258" i="2"/>
  <c r="E257" i="2" s="1"/>
  <c r="E256" i="2" s="1"/>
  <c r="E255" i="2" s="1"/>
  <c r="E254" i="2" s="1"/>
  <c r="E251" i="2"/>
  <c r="E250" i="2" s="1"/>
  <c r="E249" i="2" s="1"/>
  <c r="E248" i="2" s="1"/>
  <c r="E247" i="2" s="1"/>
  <c r="E246" i="2" s="1"/>
  <c r="E245" i="2"/>
  <c r="E244" i="2" s="1"/>
  <c r="E243" i="2" s="1"/>
  <c r="E242" i="2"/>
  <c r="E241" i="2" s="1"/>
  <c r="E240" i="2" s="1"/>
  <c r="E239" i="2"/>
  <c r="E238" i="2" s="1"/>
  <c r="E237" i="2" s="1"/>
  <c r="E235" i="2"/>
  <c r="E234" i="2" s="1"/>
  <c r="E233" i="2" s="1"/>
  <c r="E232" i="2"/>
  <c r="E231" i="2" s="1"/>
  <c r="E230" i="2" s="1"/>
  <c r="E228" i="2"/>
  <c r="E227" i="2" s="1"/>
  <c r="E226" i="2" s="1"/>
  <c r="E225" i="2"/>
  <c r="E224" i="2" s="1"/>
  <c r="E223" i="2" s="1"/>
  <c r="E222" i="2"/>
  <c r="E221" i="2" s="1"/>
  <c r="E220" i="2" s="1"/>
  <c r="E219" i="2"/>
  <c r="E218" i="2" s="1"/>
  <c r="E217" i="2"/>
  <c r="E216" i="2" s="1"/>
  <c r="E215" i="2"/>
  <c r="E214" i="2" s="1"/>
  <c r="E211" i="2"/>
  <c r="E210" i="2" s="1"/>
  <c r="E209" i="2" s="1"/>
  <c r="E208" i="2"/>
  <c r="E207" i="2" s="1"/>
  <c r="E206" i="2" s="1"/>
  <c r="E205" i="2"/>
  <c r="E204" i="2" s="1"/>
  <c r="E203" i="2" s="1"/>
  <c r="E202" i="2"/>
  <c r="E201" i="2" s="1"/>
  <c r="E200" i="2" s="1"/>
  <c r="E195" i="2"/>
  <c r="E194" i="2" s="1"/>
  <c r="E193" i="2" s="1"/>
  <c r="E192" i="2"/>
  <c r="E191" i="2" s="1"/>
  <c r="E190" i="2" s="1"/>
  <c r="E189" i="2"/>
  <c r="E188" i="2" s="1"/>
  <c r="E187" i="2" s="1"/>
  <c r="E179" i="2"/>
  <c r="E178" i="2" s="1"/>
  <c r="E177" i="2" s="1"/>
  <c r="E176" i="2"/>
  <c r="E175" i="2" s="1"/>
  <c r="E172" i="2"/>
  <c r="E171" i="2" s="1"/>
  <c r="E174" i="2"/>
  <c r="E173" i="2" s="1"/>
  <c r="E168" i="2"/>
  <c r="E167" i="2" s="1"/>
  <c r="E166" i="2" s="1"/>
  <c r="E165" i="2" s="1"/>
  <c r="E164" i="2"/>
  <c r="E163" i="2" s="1"/>
  <c r="E162" i="2" s="1"/>
  <c r="E161" i="2"/>
  <c r="E160" i="2" s="1"/>
  <c r="E159" i="2"/>
  <c r="E158" i="2" s="1"/>
  <c r="E157" i="2"/>
  <c r="E156" i="2" s="1"/>
  <c r="E153" i="2"/>
  <c r="E152" i="2" s="1"/>
  <c r="E151" i="2" s="1"/>
  <c r="E150" i="2" s="1"/>
  <c r="E149" i="2"/>
  <c r="E148" i="2" s="1"/>
  <c r="E147" i="2" s="1"/>
  <c r="E146" i="2" s="1"/>
  <c r="E145" i="2"/>
  <c r="E144" i="2" s="1"/>
  <c r="E143" i="2" s="1"/>
  <c r="E142" i="2"/>
  <c r="E141" i="2" s="1"/>
  <c r="E140" i="2" s="1"/>
  <c r="E139" i="2"/>
  <c r="E138" i="2" s="1"/>
  <c r="E137" i="2"/>
  <c r="E136" i="2" s="1"/>
  <c r="E134" i="2"/>
  <c r="E133" i="2" s="1"/>
  <c r="E132" i="2" s="1"/>
  <c r="E131" i="2"/>
  <c r="E130" i="2" s="1"/>
  <c r="E129" i="2"/>
  <c r="E128" i="2" s="1"/>
  <c r="E125" i="2"/>
  <c r="E124" i="2" s="1"/>
  <c r="E123" i="2" s="1"/>
  <c r="E122" i="2" s="1"/>
  <c r="E121" i="2"/>
  <c r="E120" i="2" s="1"/>
  <c r="E119" i="2" s="1"/>
  <c r="E118" i="2" s="1"/>
  <c r="E115" i="2"/>
  <c r="E114" i="2" s="1"/>
  <c r="E113" i="2" s="1"/>
  <c r="E112" i="2" s="1"/>
  <c r="E111" i="2" s="1"/>
  <c r="E110" i="2" s="1"/>
  <c r="E109" i="2"/>
  <c r="E108" i="2" s="1"/>
  <c r="E107" i="2" s="1"/>
  <c r="E106" i="2"/>
  <c r="E105" i="2" s="1"/>
  <c r="E104" i="2" s="1"/>
  <c r="E103" i="2"/>
  <c r="E102" i="2" s="1"/>
  <c r="E101" i="2"/>
  <c r="E100" i="2" s="1"/>
  <c r="E97" i="2"/>
  <c r="E96" i="2" s="1"/>
  <c r="E95" i="2"/>
  <c r="E94" i="2" s="1"/>
  <c r="E92" i="2"/>
  <c r="E89" i="2"/>
  <c r="E88" i="2" s="1"/>
  <c r="E87" i="2" s="1"/>
  <c r="E86" i="2" s="1"/>
  <c r="E83" i="2"/>
  <c r="E82" i="2" s="1"/>
  <c r="E81" i="2"/>
  <c r="E80" i="2" s="1"/>
  <c r="E77" i="2"/>
  <c r="E76" i="2" s="1"/>
  <c r="E75" i="2" s="1"/>
  <c r="E74" i="2"/>
  <c r="E73" i="2" s="1"/>
  <c r="E72" i="2" s="1"/>
  <c r="E70" i="2"/>
  <c r="E69" i="2" s="1"/>
  <c r="E68" i="2" s="1"/>
  <c r="E67" i="2"/>
  <c r="E66" i="2" s="1"/>
  <c r="E65" i="2" s="1"/>
  <c r="E64" i="2"/>
  <c r="E63" i="2" s="1"/>
  <c r="E62" i="2"/>
  <c r="E61" i="2" s="1"/>
  <c r="E60" i="2"/>
  <c r="E59" i="2" s="1"/>
  <c r="E58" i="2"/>
  <c r="E57" i="2" s="1"/>
  <c r="E54" i="2"/>
  <c r="E53" i="2" s="1"/>
  <c r="E52" i="2"/>
  <c r="E51" i="2" s="1"/>
  <c r="E48" i="2"/>
  <c r="E47" i="2" s="1"/>
  <c r="E46" i="2"/>
  <c r="E45" i="2" s="1"/>
  <c r="E42" i="2"/>
  <c r="E41" i="2" s="1"/>
  <c r="E40" i="2"/>
  <c r="E39" i="2" s="1"/>
  <c r="E35" i="2"/>
  <c r="E34" i="2" s="1"/>
  <c r="E33" i="2"/>
  <c r="E32" i="2" s="1"/>
  <c r="E27" i="2"/>
  <c r="E26" i="2" s="1"/>
  <c r="E25" i="2" s="1"/>
  <c r="E24" i="2"/>
  <c r="E23" i="2" s="1"/>
  <c r="E22" i="2"/>
  <c r="E21" i="2" s="1"/>
  <c r="E20" i="2"/>
  <c r="E19" i="2" s="1"/>
  <c r="E15" i="2"/>
  <c r="E14" i="2" s="1"/>
  <c r="E13" i="2" s="1"/>
  <c r="E12" i="2" s="1"/>
  <c r="E11" i="2" s="1"/>
  <c r="D18" i="3"/>
  <c r="D456" i="3"/>
  <c r="D624" i="3"/>
  <c r="D680" i="3"/>
  <c r="D684" i="3"/>
  <c r="D687" i="3"/>
  <c r="D690" i="3"/>
  <c r="D693" i="3"/>
  <c r="D696" i="3"/>
  <c r="D700" i="3"/>
  <c r="D703" i="3"/>
  <c r="D706" i="3"/>
  <c r="D709" i="3"/>
  <c r="D713" i="3"/>
  <c r="D715" i="3"/>
  <c r="D718" i="3"/>
  <c r="D721" i="3"/>
  <c r="D723" i="3"/>
  <c r="D726" i="3"/>
  <c r="D729" i="3"/>
  <c r="D732" i="3"/>
  <c r="D734" i="3"/>
  <c r="D738" i="3"/>
  <c r="D741" i="3"/>
  <c r="D743" i="3"/>
  <c r="D745" i="3"/>
  <c r="D749" i="3"/>
  <c r="D753" i="3"/>
  <c r="D756" i="3"/>
  <c r="D758" i="3"/>
  <c r="D762" i="3"/>
  <c r="D765" i="3"/>
  <c r="D767" i="3"/>
  <c r="D770" i="3"/>
  <c r="D776" i="3"/>
  <c r="D778" i="3"/>
  <c r="D780" i="3"/>
  <c r="D783" i="3"/>
  <c r="D786" i="3"/>
  <c r="D789" i="3"/>
  <c r="D791" i="3"/>
  <c r="D793" i="3"/>
  <c r="D796" i="3"/>
  <c r="D798" i="3"/>
  <c r="D800" i="3"/>
  <c r="D803" i="3"/>
  <c r="D806" i="3"/>
  <c r="D809" i="3"/>
  <c r="D813" i="3"/>
  <c r="D816" i="3"/>
  <c r="D819" i="3"/>
  <c r="D822" i="3"/>
  <c r="D826" i="3"/>
  <c r="D829" i="3"/>
  <c r="D832" i="3"/>
  <c r="D835" i="3"/>
  <c r="D840" i="3"/>
  <c r="D843" i="3"/>
  <c r="D846" i="3"/>
  <c r="D849" i="3"/>
  <c r="D852" i="3"/>
  <c r="D855" i="3"/>
  <c r="D858" i="3"/>
  <c r="D861" i="3"/>
  <c r="D864" i="3"/>
  <c r="D867" i="3"/>
  <c r="D870" i="3"/>
  <c r="D873" i="3"/>
  <c r="D876" i="3"/>
  <c r="D879" i="3"/>
  <c r="D882" i="3"/>
  <c r="D885" i="3"/>
  <c r="D889" i="3"/>
  <c r="D892" i="3"/>
  <c r="D895" i="3"/>
  <c r="D900" i="3"/>
  <c r="D903" i="3"/>
  <c r="D906" i="3"/>
  <c r="D909" i="3"/>
  <c r="D912" i="3"/>
  <c r="D915" i="3"/>
  <c r="D918" i="3"/>
  <c r="D922" i="3"/>
  <c r="D927" i="3"/>
  <c r="D929" i="3"/>
  <c r="D931" i="3"/>
  <c r="D933" i="3"/>
  <c r="D936" i="3"/>
  <c r="D939" i="3"/>
  <c r="D943" i="3"/>
  <c r="D946" i="3"/>
  <c r="D950" i="3"/>
  <c r="D953" i="3"/>
  <c r="D956" i="3"/>
  <c r="D958" i="3"/>
  <c r="D961" i="3"/>
  <c r="D964" i="3"/>
  <c r="D966" i="3"/>
  <c r="D969" i="3"/>
  <c r="D971" i="3"/>
  <c r="D974" i="3"/>
  <c r="D978" i="3"/>
  <c r="D980" i="3"/>
  <c r="D982" i="3"/>
  <c r="D986" i="3"/>
  <c r="D989" i="3"/>
  <c r="D991" i="3"/>
  <c r="D993" i="3"/>
  <c r="D996" i="3"/>
  <c r="D999" i="3"/>
  <c r="D1002" i="3"/>
  <c r="D1005" i="3"/>
  <c r="D1008" i="3"/>
  <c r="D1011" i="3"/>
  <c r="D1015" i="3"/>
  <c r="E291" i="2"/>
  <c r="E290" i="2" s="1"/>
  <c r="D1004" i="3" l="1"/>
  <c r="D960" i="3"/>
  <c r="D949" i="3"/>
  <c r="D935" i="3"/>
  <c r="D911" i="3"/>
  <c r="D899" i="3"/>
  <c r="D884" i="3"/>
  <c r="D872" i="3"/>
  <c r="D860" i="3"/>
  <c r="D848" i="3"/>
  <c r="D834" i="3"/>
  <c r="D821" i="3"/>
  <c r="D808" i="3"/>
  <c r="D752" i="3"/>
  <c r="D728" i="3"/>
  <c r="D717" i="3"/>
  <c r="D705" i="3"/>
  <c r="D692" i="3"/>
  <c r="D679" i="3"/>
  <c r="D17" i="3"/>
  <c r="D15" i="3"/>
  <c r="D27" i="3"/>
  <c r="D39" i="3"/>
  <c r="D55" i="3"/>
  <c r="D67" i="3"/>
  <c r="D78" i="3"/>
  <c r="D97" i="3"/>
  <c r="D133" i="3"/>
  <c r="D145" i="3"/>
  <c r="D159" i="3"/>
  <c r="D170" i="3"/>
  <c r="D182" i="3"/>
  <c r="D192" i="3"/>
  <c r="D204" i="3"/>
  <c r="D215" i="3"/>
  <c r="D226" i="3"/>
  <c r="D221" i="3" s="1"/>
  <c r="D236" i="3"/>
  <c r="D248" i="3"/>
  <c r="D259" i="3"/>
  <c r="D269" i="3"/>
  <c r="D280" i="3"/>
  <c r="D290" i="3"/>
  <c r="D299" i="3"/>
  <c r="D296" i="3" s="1"/>
  <c r="D311" i="3"/>
  <c r="D310" i="3" s="1"/>
  <c r="D321" i="3"/>
  <c r="D332" i="3"/>
  <c r="D344" i="3"/>
  <c r="D357" i="3"/>
  <c r="D377" i="3"/>
  <c r="D389" i="3"/>
  <c r="D400" i="3"/>
  <c r="D410" i="3"/>
  <c r="D420" i="3"/>
  <c r="D431" i="3"/>
  <c r="D449" i="3"/>
  <c r="D463" i="3"/>
  <c r="D475" i="3"/>
  <c r="D484" i="3"/>
  <c r="D494" i="3"/>
  <c r="D489" i="3" s="1"/>
  <c r="D505" i="3"/>
  <c r="D516" i="3"/>
  <c r="D529" i="3"/>
  <c r="D542" i="3"/>
  <c r="D558" i="3"/>
  <c r="D570" i="3"/>
  <c r="D584" i="3"/>
  <c r="D596" i="3"/>
  <c r="D607" i="3"/>
  <c r="D621" i="3"/>
  <c r="D634" i="3"/>
  <c r="D649" i="3"/>
  <c r="D667" i="3"/>
  <c r="D1014" i="3"/>
  <c r="D1001" i="3"/>
  <c r="D945" i="3"/>
  <c r="D921" i="3"/>
  <c r="D908" i="3"/>
  <c r="D894" i="3"/>
  <c r="D881" i="3"/>
  <c r="D869" i="3"/>
  <c r="D857" i="3"/>
  <c r="D845" i="3"/>
  <c r="D818" i="3"/>
  <c r="D805" i="3"/>
  <c r="D785" i="3"/>
  <c r="D761" i="3"/>
  <c r="D748" i="3"/>
  <c r="D737" i="3"/>
  <c r="D725" i="3"/>
  <c r="D702" i="3"/>
  <c r="D689" i="3"/>
  <c r="D623" i="3"/>
  <c r="D30" i="3"/>
  <c r="D43" i="3"/>
  <c r="D58" i="3"/>
  <c r="D71" i="3"/>
  <c r="D99" i="3"/>
  <c r="D116" i="3"/>
  <c r="D136" i="3"/>
  <c r="D148" i="3"/>
  <c r="D162" i="3"/>
  <c r="D173" i="3"/>
  <c r="D185" i="3"/>
  <c r="D195" i="3"/>
  <c r="D207" i="3"/>
  <c r="D218" i="3"/>
  <c r="D228" i="3"/>
  <c r="D239" i="3"/>
  <c r="D251" i="3"/>
  <c r="D261" i="3"/>
  <c r="D272" i="3"/>
  <c r="D283" i="3"/>
  <c r="D302" i="3"/>
  <c r="D313" i="3"/>
  <c r="D324" i="3"/>
  <c r="D335" i="3"/>
  <c r="D348" i="3"/>
  <c r="D360" i="3"/>
  <c r="D391" i="3"/>
  <c r="D403" i="3"/>
  <c r="D412" i="3"/>
  <c r="D424" i="3"/>
  <c r="D434" i="3"/>
  <c r="D433" i="3" s="1"/>
  <c r="D443" i="3"/>
  <c r="D451" i="3"/>
  <c r="D466" i="3"/>
  <c r="D477" i="3"/>
  <c r="D487" i="3"/>
  <c r="D497" i="3"/>
  <c r="D508" i="3"/>
  <c r="D518" i="3"/>
  <c r="D533" i="3"/>
  <c r="D545" i="3"/>
  <c r="D561" i="3"/>
  <c r="D573" i="3"/>
  <c r="D587" i="3"/>
  <c r="D598" i="3"/>
  <c r="D611" i="3"/>
  <c r="D637" i="3"/>
  <c r="D653" i="3"/>
  <c r="D664" i="3"/>
  <c r="D1010" i="3"/>
  <c r="D998" i="3"/>
  <c r="D942" i="3"/>
  <c r="D941" i="3" s="1"/>
  <c r="D917" i="3"/>
  <c r="D905" i="3"/>
  <c r="D891" i="3"/>
  <c r="D878" i="3"/>
  <c r="D866" i="3"/>
  <c r="D854" i="3"/>
  <c r="D842" i="3"/>
  <c r="D828" i="3"/>
  <c r="D815" i="3"/>
  <c r="D802" i="3"/>
  <c r="D782" i="3"/>
  <c r="D769" i="3"/>
  <c r="D699" i="3"/>
  <c r="D686" i="3"/>
  <c r="D455" i="3"/>
  <c r="D21" i="3"/>
  <c r="D33" i="3"/>
  <c r="D47" i="3"/>
  <c r="D61" i="3"/>
  <c r="D101" i="3"/>
  <c r="D96" i="3" s="1"/>
  <c r="D109" i="3"/>
  <c r="D119" i="3"/>
  <c r="D139" i="3"/>
  <c r="D153" i="3"/>
  <c r="D165" i="3"/>
  <c r="D176" i="3"/>
  <c r="D188" i="3"/>
  <c r="D198" i="3"/>
  <c r="D210" i="3"/>
  <c r="D222" i="3"/>
  <c r="D231" i="3"/>
  <c r="D242" i="3"/>
  <c r="D254" i="3"/>
  <c r="D264" i="3"/>
  <c r="D275" i="3"/>
  <c r="D285" i="3"/>
  <c r="D305" i="3"/>
  <c r="D316" i="3"/>
  <c r="D327" i="3"/>
  <c r="D338" i="3"/>
  <c r="D351" i="3"/>
  <c r="D363" i="3"/>
  <c r="D371" i="3"/>
  <c r="D383" i="3"/>
  <c r="D394" i="3"/>
  <c r="D406" i="3"/>
  <c r="D414" i="3"/>
  <c r="D426" i="3"/>
  <c r="D436" i="3"/>
  <c r="D453" i="3"/>
  <c r="D469" i="3"/>
  <c r="D479" i="3"/>
  <c r="D490" i="3"/>
  <c r="D499" i="3"/>
  <c r="D496" i="3" s="1"/>
  <c r="D511" i="3"/>
  <c r="D521" i="3"/>
  <c r="D536" i="3"/>
  <c r="D552" i="3"/>
  <c r="D564" i="3"/>
  <c r="D576" i="3"/>
  <c r="D590" i="3"/>
  <c r="D601" i="3"/>
  <c r="D614" i="3"/>
  <c r="D627" i="3"/>
  <c r="D642" i="3"/>
  <c r="D656" i="3"/>
  <c r="D671" i="3"/>
  <c r="D1007" i="3"/>
  <c r="D995" i="3"/>
  <c r="D985" i="3"/>
  <c r="D973" i="3"/>
  <c r="D952" i="3"/>
  <c r="D938" i="3"/>
  <c r="D914" i="3"/>
  <c r="D902" i="3"/>
  <c r="D888" i="3"/>
  <c r="D875" i="3"/>
  <c r="D863" i="3"/>
  <c r="D851" i="3"/>
  <c r="D839" i="3"/>
  <c r="D838" i="3" s="1"/>
  <c r="D825" i="3"/>
  <c r="D812" i="3"/>
  <c r="D708" i="3"/>
  <c r="D695" i="3"/>
  <c r="D683" i="3"/>
  <c r="D379" i="3"/>
  <c r="D12" i="3"/>
  <c r="D24" i="3"/>
  <c r="D36" i="3"/>
  <c r="D50" i="3"/>
  <c r="D64" i="3"/>
  <c r="D85" i="3"/>
  <c r="D104" i="3"/>
  <c r="D130" i="3"/>
  <c r="D142" i="3"/>
  <c r="D156" i="3"/>
  <c r="D167" i="3"/>
  <c r="D179" i="3"/>
  <c r="D190" i="3"/>
  <c r="D201" i="3"/>
  <c r="D212" i="3"/>
  <c r="D224" i="3"/>
  <c r="D234" i="3"/>
  <c r="D245" i="3"/>
  <c r="D256" i="3"/>
  <c r="D266" i="3"/>
  <c r="D278" i="3"/>
  <c r="D277" i="3" s="1"/>
  <c r="D287" i="3"/>
  <c r="D297" i="3"/>
  <c r="D308" i="3"/>
  <c r="D318" i="3"/>
  <c r="D330" i="3"/>
  <c r="D329" i="3" s="1"/>
  <c r="D341" i="3"/>
  <c r="D354" i="3"/>
  <c r="D365" i="3"/>
  <c r="D374" i="3"/>
  <c r="D385" i="3"/>
  <c r="D397" i="3"/>
  <c r="D408" i="3"/>
  <c r="D417" i="3"/>
  <c r="D428" i="3"/>
  <c r="D438" i="3"/>
  <c r="D459" i="3"/>
  <c r="D472" i="3"/>
  <c r="D482" i="3"/>
  <c r="D492" i="3"/>
  <c r="D502" i="3"/>
  <c r="D514" i="3"/>
  <c r="D524" i="3"/>
  <c r="D539" i="3"/>
  <c r="D555" i="3"/>
  <c r="D567" i="3"/>
  <c r="D581" i="3"/>
  <c r="D594" i="3"/>
  <c r="D604" i="3"/>
  <c r="D618" i="3"/>
  <c r="D631" i="3"/>
  <c r="D645" i="3"/>
  <c r="D661" i="3"/>
  <c r="D675" i="3"/>
  <c r="D831" i="3"/>
  <c r="D81" i="3"/>
  <c r="D126" i="3"/>
  <c r="D293" i="3"/>
  <c r="D74" i="3"/>
  <c r="D955" i="3"/>
  <c r="D755" i="3"/>
  <c r="D720" i="3"/>
  <c r="D93" i="3"/>
  <c r="D445" i="3"/>
  <c r="E44" i="2"/>
  <c r="E43" i="2" s="1"/>
  <c r="E31" i="2"/>
  <c r="E29" i="2" s="1"/>
  <c r="E79" i="2"/>
  <c r="E78" i="2" s="1"/>
  <c r="D764" i="3"/>
  <c r="D88" i="3"/>
  <c r="D106" i="3"/>
  <c r="D122" i="3"/>
  <c r="D481" i="3"/>
  <c r="D367" i="3"/>
  <c r="E38" i="2"/>
  <c r="E37" i="2" s="1"/>
  <c r="E155" i="2"/>
  <c r="E154" i="2" s="1"/>
  <c r="E264" i="2"/>
  <c r="E261" i="2" s="1"/>
  <c r="E260" i="2" s="1"/>
  <c r="E259" i="2" s="1"/>
  <c r="E253" i="2" s="1"/>
  <c r="E229" i="2"/>
  <c r="D988" i="3"/>
  <c r="D977" i="3"/>
  <c r="D968" i="3"/>
  <c r="D963" i="3"/>
  <c r="D926" i="3"/>
  <c r="D795" i="3"/>
  <c r="D788" i="3"/>
  <c r="D740" i="3"/>
  <c r="D731" i="3"/>
  <c r="D712" i="3"/>
  <c r="D112" i="3"/>
  <c r="D164" i="3"/>
  <c r="D698" i="3"/>
  <c r="D253" i="3"/>
  <c r="E474" i="2"/>
  <c r="E473" i="2" s="1"/>
  <c r="E472" i="2" s="1"/>
  <c r="E459" i="2"/>
  <c r="E458" i="2" s="1"/>
  <c r="E447" i="2" s="1"/>
  <c r="E438" i="2"/>
  <c r="E426" i="2"/>
  <c r="E390" i="2"/>
  <c r="E389" i="2" s="1"/>
  <c r="E381" i="2"/>
  <c r="E380" i="2" s="1"/>
  <c r="E379" i="2" s="1"/>
  <c r="E364" i="2"/>
  <c r="E363" i="2" s="1"/>
  <c r="E356" i="2"/>
  <c r="E340" i="2"/>
  <c r="E289" i="2"/>
  <c r="E288" i="2" s="1"/>
  <c r="E287" i="2" s="1"/>
  <c r="E277" i="2"/>
  <c r="E276" i="2" s="1"/>
  <c r="E269" i="2"/>
  <c r="E268" i="2" s="1"/>
  <c r="E236" i="2"/>
  <c r="E213" i="2"/>
  <c r="E212" i="2" s="1"/>
  <c r="E199" i="2"/>
  <c r="E186" i="2"/>
  <c r="E185" i="2" s="1"/>
  <c r="E184" i="2" s="1"/>
  <c r="E183" i="2" s="1"/>
  <c r="E170" i="2"/>
  <c r="E169" i="2" s="1"/>
  <c r="E135" i="2"/>
  <c r="E127" i="2"/>
  <c r="E99" i="2"/>
  <c r="E98" i="2" s="1"/>
  <c r="E91" i="2"/>
  <c r="E90" i="2" s="1"/>
  <c r="E85" i="2" s="1"/>
  <c r="E71" i="2"/>
  <c r="E56" i="2"/>
  <c r="E55" i="2" s="1"/>
  <c r="E50" i="2"/>
  <c r="E49" i="2" s="1"/>
  <c r="E18" i="2"/>
  <c r="E17" i="2" s="1"/>
  <c r="E16" i="2" s="1"/>
  <c r="E501" i="2"/>
  <c r="E500" i="2" s="1"/>
  <c r="E504" i="2"/>
  <c r="E503" i="2" s="1"/>
  <c r="E507" i="2"/>
  <c r="E506" i="2" s="1"/>
  <c r="E510" i="2"/>
  <c r="E509" i="2" s="1"/>
  <c r="E513" i="2"/>
  <c r="E512" i="2" s="1"/>
  <c r="E516" i="2"/>
  <c r="E515" i="2" s="1"/>
  <c r="E519" i="2"/>
  <c r="E518" i="2" s="1"/>
  <c r="E522" i="2"/>
  <c r="E521" i="2" s="1"/>
  <c r="E525" i="2"/>
  <c r="E524" i="2" s="1"/>
  <c r="E528" i="2"/>
  <c r="E527" i="2" s="1"/>
  <c r="E531" i="2"/>
  <c r="E530" i="2" s="1"/>
  <c r="E534" i="2"/>
  <c r="E533" i="2" s="1"/>
  <c r="E537" i="2"/>
  <c r="E536" i="2" s="1"/>
  <c r="E540" i="2"/>
  <c r="E539" i="2" s="1"/>
  <c r="E543" i="2"/>
  <c r="E542" i="2" s="1"/>
  <c r="E546" i="2"/>
  <c r="E548" i="2"/>
  <c r="E551" i="2"/>
  <c r="E550" i="2" s="1"/>
  <c r="E554" i="2"/>
  <c r="E553" i="2" s="1"/>
  <c r="E558" i="2"/>
  <c r="E557" i="2" s="1"/>
  <c r="E556" i="2" s="1"/>
  <c r="E563" i="2"/>
  <c r="E562" i="2" s="1"/>
  <c r="E561" i="2" s="1"/>
  <c r="E560" i="2" s="1"/>
  <c r="E567" i="2"/>
  <c r="E566" i="2" s="1"/>
  <c r="E565" i="2" s="1"/>
  <c r="E573" i="2"/>
  <c r="E575" i="2"/>
  <c r="E577" i="2"/>
  <c r="E579" i="2"/>
  <c r="E582" i="2"/>
  <c r="E581" i="2" s="1"/>
  <c r="E585" i="2"/>
  <c r="E587" i="2"/>
  <c r="E590" i="2"/>
  <c r="E589" i="2" s="1"/>
  <c r="E593" i="2"/>
  <c r="E592" i="2" s="1"/>
  <c r="E596" i="2"/>
  <c r="E595" i="2" s="1"/>
  <c r="E599" i="2"/>
  <c r="E598" i="2" s="1"/>
  <c r="E602" i="2"/>
  <c r="E601" i="2" s="1"/>
  <c r="E605" i="2"/>
  <c r="E607" i="2"/>
  <c r="E610" i="2"/>
  <c r="E612" i="2"/>
  <c r="E615" i="2"/>
  <c r="E614" i="2" s="1"/>
  <c r="E618" i="2"/>
  <c r="E617" i="2" s="1"/>
  <c r="E621" i="2"/>
  <c r="E620" i="2" s="1"/>
  <c r="E624" i="2"/>
  <c r="E626" i="2"/>
  <c r="E628" i="2"/>
  <c r="E631" i="2"/>
  <c r="E630" i="2" s="1"/>
  <c r="E634" i="2"/>
  <c r="E633" i="2" s="1"/>
  <c r="E638" i="2"/>
  <c r="E640" i="2"/>
  <c r="E643" i="2"/>
  <c r="E642" i="2" s="1"/>
  <c r="E646" i="2"/>
  <c r="E645" i="2" s="1"/>
  <c r="E649" i="2"/>
  <c r="E648" i="2" s="1"/>
  <c r="E652" i="2"/>
  <c r="E654" i="2"/>
  <c r="E657" i="2"/>
  <c r="E659" i="2"/>
  <c r="E662" i="2"/>
  <c r="E661" i="2" s="1"/>
  <c r="E665" i="2"/>
  <c r="E664" i="2" s="1"/>
  <c r="E668" i="2"/>
  <c r="E667" i="2" s="1"/>
  <c r="E671" i="2"/>
  <c r="E673" i="2"/>
  <c r="E676" i="2"/>
  <c r="E675" i="2" s="1"/>
  <c r="E679" i="2"/>
  <c r="E678" i="2" s="1"/>
  <c r="E682" i="2"/>
  <c r="E681" i="2" s="1"/>
  <c r="E685" i="2"/>
  <c r="E684" i="2" s="1"/>
  <c r="E689" i="2"/>
  <c r="E691" i="2"/>
  <c r="E696" i="2"/>
  <c r="E695" i="2" s="1"/>
  <c r="E694" i="2" s="1"/>
  <c r="E693" i="2" s="1"/>
  <c r="E701" i="2"/>
  <c r="E700" i="2" s="1"/>
  <c r="E699" i="2" s="1"/>
  <c r="E698" i="2" s="1"/>
  <c r="E705" i="2"/>
  <c r="E704" i="2" s="1"/>
  <c r="E708" i="2"/>
  <c r="E707" i="2" s="1"/>
  <c r="E714" i="2"/>
  <c r="E713" i="2" s="1"/>
  <c r="E717" i="2"/>
  <c r="E716" i="2" s="1"/>
  <c r="E721" i="2"/>
  <c r="E720" i="2" s="1"/>
  <c r="E724" i="2"/>
  <c r="E723" i="2" s="1"/>
  <c r="E728" i="2"/>
  <c r="E727" i="2" s="1"/>
  <c r="E731" i="2"/>
  <c r="E730" i="2" s="1"/>
  <c r="E737" i="2"/>
  <c r="E736" i="2" s="1"/>
  <c r="E740" i="2"/>
  <c r="E739" i="2" s="1"/>
  <c r="E743" i="2"/>
  <c r="E742" i="2" s="1"/>
  <c r="E746" i="2"/>
  <c r="E745" i="2" s="1"/>
  <c r="E749" i="2"/>
  <c r="E748" i="2" s="1"/>
  <c r="E752" i="2"/>
  <c r="E751" i="2" s="1"/>
  <c r="E755" i="2"/>
  <c r="E754" i="2" s="1"/>
  <c r="E758" i="2"/>
  <c r="E757" i="2" s="1"/>
  <c r="E761" i="2"/>
  <c r="E760" i="2" s="1"/>
  <c r="E764" i="2"/>
  <c r="E763" i="2" s="1"/>
  <c r="E767" i="2"/>
  <c r="E766" i="2" s="1"/>
  <c r="E770" i="2"/>
  <c r="E769" i="2" s="1"/>
  <c r="E774" i="2"/>
  <c r="E773" i="2" s="1"/>
  <c r="E772" i="2" s="1"/>
  <c r="E778" i="2"/>
  <c r="E777" i="2" s="1"/>
  <c r="E781" i="2"/>
  <c r="E780" i="2" s="1"/>
  <c r="E784" i="2"/>
  <c r="E783" i="2" s="1"/>
  <c r="E787" i="2"/>
  <c r="E786" i="2" s="1"/>
  <c r="E791" i="2"/>
  <c r="E790" i="2" s="1"/>
  <c r="E789" i="2" s="1"/>
  <c r="E798" i="2"/>
  <c r="E800" i="2"/>
  <c r="E804" i="2"/>
  <c r="E806" i="2"/>
  <c r="E810" i="2"/>
  <c r="E809" i="2" s="1"/>
  <c r="E808" i="2" s="1"/>
  <c r="E814" i="2"/>
  <c r="E813" i="2" s="1"/>
  <c r="E812" i="2" s="1"/>
  <c r="E820" i="2"/>
  <c r="E822" i="2"/>
  <c r="E824" i="2"/>
  <c r="E828" i="2"/>
  <c r="E827" i="2" s="1"/>
  <c r="E831" i="2"/>
  <c r="E830" i="2" s="1"/>
  <c r="E834" i="2"/>
  <c r="E836" i="2"/>
  <c r="E839" i="2"/>
  <c r="E841" i="2"/>
  <c r="E843" i="2"/>
  <c r="E845" i="2"/>
  <c r="E847" i="2"/>
  <c r="E850" i="2"/>
  <c r="E849" i="2" s="1"/>
  <c r="E853" i="2"/>
  <c r="E852" i="2" s="1"/>
  <c r="E858" i="2"/>
  <c r="E857" i="2" s="1"/>
  <c r="E856" i="2" s="1"/>
  <c r="E855" i="2" s="1"/>
  <c r="E863" i="2"/>
  <c r="E865" i="2"/>
  <c r="E867" i="2"/>
  <c r="E869" i="2"/>
  <c r="E872" i="2"/>
  <c r="E871" i="2" s="1"/>
  <c r="E875" i="2"/>
  <c r="E874" i="2" s="1"/>
  <c r="E879" i="2"/>
  <c r="E878" i="2" s="1"/>
  <c r="E882" i="2"/>
  <c r="E881" i="2" s="1"/>
  <c r="E888" i="2"/>
  <c r="E887" i="2" s="1"/>
  <c r="E886" i="2" s="1"/>
  <c r="E892" i="2"/>
  <c r="E894" i="2"/>
  <c r="E896" i="2"/>
  <c r="E899" i="2"/>
  <c r="E898" i="2" s="1"/>
  <c r="E902" i="2"/>
  <c r="E904" i="2"/>
  <c r="E906" i="2"/>
  <c r="E909" i="2"/>
  <c r="E911" i="2"/>
  <c r="E913" i="2"/>
  <c r="E916" i="2"/>
  <c r="E918" i="2"/>
  <c r="E920" i="2"/>
  <c r="E923" i="2"/>
  <c r="E922" i="2" s="1"/>
  <c r="E928" i="2"/>
  <c r="E927" i="2" s="1"/>
  <c r="E926" i="2" s="1"/>
  <c r="E932" i="2"/>
  <c r="E931" i="2" s="1"/>
  <c r="E935" i="2"/>
  <c r="E937" i="2"/>
  <c r="E939" i="2"/>
  <c r="E944" i="2"/>
  <c r="E943" i="2" s="1"/>
  <c r="E942" i="2" s="1"/>
  <c r="E941" i="2" s="1"/>
  <c r="E951" i="2"/>
  <c r="E950" i="2" s="1"/>
  <c r="E954" i="2"/>
  <c r="E953" i="2" s="1"/>
  <c r="E957" i="2"/>
  <c r="E956" i="2" s="1"/>
  <c r="E960" i="2"/>
  <c r="E959" i="2" s="1"/>
  <c r="E963" i="2"/>
  <c r="E962" i="2" s="1"/>
  <c r="E967" i="2"/>
  <c r="E966" i="2" s="1"/>
  <c r="E971" i="2"/>
  <c r="E973" i="2"/>
  <c r="E976" i="2"/>
  <c r="E979" i="2"/>
  <c r="E978" i="2" s="1"/>
  <c r="E983" i="2"/>
  <c r="E982" i="2" s="1"/>
  <c r="E986" i="2"/>
  <c r="E985" i="2" s="1"/>
  <c r="E989" i="2"/>
  <c r="E988" i="2" s="1"/>
  <c r="E993" i="2"/>
  <c r="E992" i="2" s="1"/>
  <c r="E997" i="2"/>
  <c r="E996" i="2" s="1"/>
  <c r="E1000" i="2"/>
  <c r="E999" i="2" s="1"/>
  <c r="E1003" i="2"/>
  <c r="E1002" i="2" s="1"/>
  <c r="E1006" i="2"/>
  <c r="E1005" i="2" s="1"/>
  <c r="E1009" i="2"/>
  <c r="E1008" i="2" s="1"/>
  <c r="E1012" i="2"/>
  <c r="E1011" i="2" s="1"/>
  <c r="E1015" i="2"/>
  <c r="E1014" i="2" s="1"/>
  <c r="E1020" i="2"/>
  <c r="E1019" i="2" s="1"/>
  <c r="E1023" i="2"/>
  <c r="E1022" i="2" s="1"/>
  <c r="E1031" i="2"/>
  <c r="E1030" i="2" s="1"/>
  <c r="E1029" i="2" s="1"/>
  <c r="E1028" i="2" s="1"/>
  <c r="E1035" i="2"/>
  <c r="E1034" i="2" s="1"/>
  <c r="E1033" i="2" s="1"/>
  <c r="E1041" i="2"/>
  <c r="E1043" i="2"/>
  <c r="E1045" i="2"/>
  <c r="E1052" i="2"/>
  <c r="E1051" i="2" s="1"/>
  <c r="E1055" i="2"/>
  <c r="E1054" i="2" s="1"/>
  <c r="E1058" i="2"/>
  <c r="E1057" i="2" s="1"/>
  <c r="E1061" i="2"/>
  <c r="E1060" i="2" s="1"/>
  <c r="E1065" i="2"/>
  <c r="E1064" i="2" s="1"/>
  <c r="E1063" i="2" s="1"/>
  <c r="E1072" i="2"/>
  <c r="E1071" i="2" s="1"/>
  <c r="E1070" i="2" s="1"/>
  <c r="E1069" i="2" s="1"/>
  <c r="E1068" i="2" s="1"/>
  <c r="E1078" i="2"/>
  <c r="E1077" i="2" s="1"/>
  <c r="E1081" i="2"/>
  <c r="E1080" i="2" s="1"/>
  <c r="E1086" i="2"/>
  <c r="E1085" i="2" s="1"/>
  <c r="E1089" i="2"/>
  <c r="E1088" i="2" s="1"/>
  <c r="E1093" i="2"/>
  <c r="E1092" i="2" s="1"/>
  <c r="E1096" i="2"/>
  <c r="E1095" i="2" s="1"/>
  <c r="E1101" i="2"/>
  <c r="E1100" i="2" s="1"/>
  <c r="E1099" i="2" s="1"/>
  <c r="E1098" i="2" s="1"/>
  <c r="E1105" i="2"/>
  <c r="E1104" i="2" s="1"/>
  <c r="E1103" i="2" s="1"/>
  <c r="E1109" i="2"/>
  <c r="E1108" i="2" s="1"/>
  <c r="E1112" i="2"/>
  <c r="E1111" i="2" s="1"/>
  <c r="E1115" i="2"/>
  <c r="E1117" i="2"/>
  <c r="E1120" i="2"/>
  <c r="E1119" i="2" s="1"/>
  <c r="E1123" i="2"/>
  <c r="E1125" i="2"/>
  <c r="E1131" i="2"/>
  <c r="E1133" i="2"/>
  <c r="E1138" i="2"/>
  <c r="E1137" i="2" s="1"/>
  <c r="E1136" i="2" s="1"/>
  <c r="E1144" i="2"/>
  <c r="E1143" i="2" s="1"/>
  <c r="E1147" i="2"/>
  <c r="E1149" i="2"/>
  <c r="E1151" i="2"/>
  <c r="E1154" i="2"/>
  <c r="E1156" i="2"/>
  <c r="E1159" i="2"/>
  <c r="E1158" i="2" s="1"/>
  <c r="E1162" i="2"/>
  <c r="E1164" i="2"/>
  <c r="E1166" i="2"/>
  <c r="E1169" i="2"/>
  <c r="E1171" i="2"/>
  <c r="E1174" i="2"/>
  <c r="E1173" i="2" s="1"/>
  <c r="E1177" i="2"/>
  <c r="E1176" i="2" s="1"/>
  <c r="E1180" i="2"/>
  <c r="E1179" i="2" s="1"/>
  <c r="E1183" i="2"/>
  <c r="E1185" i="2"/>
  <c r="E1187" i="2"/>
  <c r="E1190" i="2"/>
  <c r="E1189" i="2" s="1"/>
  <c r="E1193" i="2"/>
  <c r="E1192" i="2" s="1"/>
  <c r="E1199" i="2"/>
  <c r="E1198" i="2" s="1"/>
  <c r="E1197" i="2" s="1"/>
  <c r="E1196" i="2" s="1"/>
  <c r="E1195" i="2" s="1"/>
  <c r="E1140" i="2" s="1"/>
  <c r="E1206" i="2"/>
  <c r="E1205" i="2" s="1"/>
  <c r="E1204" i="2" s="1"/>
  <c r="E1203" i="2" s="1"/>
  <c r="E1202" i="2" s="1"/>
  <c r="E1201" i="2" s="1"/>
  <c r="F15" i="1"/>
  <c r="F20" i="1"/>
  <c r="F22" i="1"/>
  <c r="F25" i="1"/>
  <c r="F31" i="1"/>
  <c r="F33" i="1"/>
  <c r="F38" i="1"/>
  <c r="F40" i="1"/>
  <c r="F44" i="1"/>
  <c r="F46" i="1"/>
  <c r="F50" i="1"/>
  <c r="F52" i="1"/>
  <c r="F56" i="1"/>
  <c r="F58" i="1"/>
  <c r="F60" i="1"/>
  <c r="F62" i="1"/>
  <c r="F65" i="1"/>
  <c r="F68" i="1"/>
  <c r="F72" i="1"/>
  <c r="F75" i="1"/>
  <c r="F79" i="1"/>
  <c r="F81" i="1"/>
  <c r="F87" i="1"/>
  <c r="F91" i="1"/>
  <c r="F93" i="1"/>
  <c r="F95" i="1"/>
  <c r="F98" i="1"/>
  <c r="F102" i="1"/>
  <c r="F105" i="1"/>
  <c r="F112" i="1"/>
  <c r="F115" i="1"/>
  <c r="F118" i="1"/>
  <c r="F117" i="1" s="1"/>
  <c r="F125" i="1"/>
  <c r="F128" i="1"/>
  <c r="F127" i="1" s="1"/>
  <c r="F131" i="1"/>
  <c r="F134" i="1"/>
  <c r="F138" i="1"/>
  <c r="F140" i="1"/>
  <c r="F142" i="1"/>
  <c r="F145" i="1"/>
  <c r="F148" i="1"/>
  <c r="F151" i="1"/>
  <c r="F155" i="1"/>
  <c r="F158" i="1"/>
  <c r="F162" i="1"/>
  <c r="F165" i="1"/>
  <c r="F168" i="1"/>
  <c r="F174" i="1"/>
  <c r="F181" i="1"/>
  <c r="F186" i="1"/>
  <c r="F192" i="1"/>
  <c r="F195" i="1"/>
  <c r="F200" i="1"/>
  <c r="F199" i="1" s="1"/>
  <c r="F203" i="1"/>
  <c r="F205" i="1"/>
  <c r="F206" i="1"/>
  <c r="F212" i="1"/>
  <c r="F215" i="1"/>
  <c r="F218" i="1"/>
  <c r="F221" i="1"/>
  <c r="F224" i="1"/>
  <c r="F227" i="1"/>
  <c r="F230" i="1"/>
  <c r="F233" i="1"/>
  <c r="F236" i="1"/>
  <c r="F239" i="1"/>
  <c r="F242" i="1"/>
  <c r="F245" i="1"/>
  <c r="F248" i="1"/>
  <c r="F251" i="1"/>
  <c r="F254" i="1"/>
  <c r="F257" i="1"/>
  <c r="F263" i="1"/>
  <c r="F266" i="1"/>
  <c r="F269" i="1"/>
  <c r="F272" i="1"/>
  <c r="F275" i="1"/>
  <c r="F279" i="1"/>
  <c r="F282" i="1"/>
  <c r="F288" i="1"/>
  <c r="F292" i="1"/>
  <c r="F297" i="1"/>
  <c r="F304" i="1"/>
  <c r="F307" i="1"/>
  <c r="F313" i="1"/>
  <c r="F316" i="1"/>
  <c r="F319" i="1"/>
  <c r="F322" i="1"/>
  <c r="F325" i="1"/>
  <c r="F328" i="1"/>
  <c r="F331" i="1"/>
  <c r="F334" i="1"/>
  <c r="F337" i="1"/>
  <c r="F340" i="1"/>
  <c r="F345" i="1"/>
  <c r="F350" i="1"/>
  <c r="F354" i="1"/>
  <c r="F360" i="1"/>
  <c r="F365" i="1"/>
  <c r="F370" i="1"/>
  <c r="F373" i="1"/>
  <c r="F376" i="1"/>
  <c r="F379" i="1"/>
  <c r="F385" i="1"/>
  <c r="F388" i="1"/>
  <c r="F391" i="1"/>
  <c r="F394" i="1"/>
  <c r="F397" i="1"/>
  <c r="F400" i="1"/>
  <c r="F403" i="1"/>
  <c r="F410" i="1"/>
  <c r="F416" i="1"/>
  <c r="F422" i="1"/>
  <c r="F429" i="1"/>
  <c r="F432" i="1"/>
  <c r="F435" i="1"/>
  <c r="F438" i="1"/>
  <c r="F442" i="1"/>
  <c r="F449" i="1"/>
  <c r="F455" i="1"/>
  <c r="F458" i="1"/>
  <c r="F463" i="1"/>
  <c r="F467" i="1"/>
  <c r="F471" i="1"/>
  <c r="F474" i="1"/>
  <c r="F477" i="1"/>
  <c r="F479" i="1"/>
  <c r="F482" i="1"/>
  <c r="F485" i="1"/>
  <c r="F487" i="1"/>
  <c r="F494" i="1"/>
  <c r="F502" i="1"/>
  <c r="F501" i="1" s="1"/>
  <c r="F500" i="1" s="1"/>
  <c r="F506" i="1"/>
  <c r="F505" i="1" s="1"/>
  <c r="F504" i="1" s="1"/>
  <c r="F510" i="1"/>
  <c r="F509" i="1" s="1"/>
  <c r="F508" i="1" s="1"/>
  <c r="F517" i="1"/>
  <c r="F516" i="1" s="1"/>
  <c r="F515" i="1" s="1"/>
  <c r="F514" i="1" s="1"/>
  <c r="F521" i="1"/>
  <c r="F520" i="1" s="1"/>
  <c r="F524" i="1"/>
  <c r="F523" i="1" s="1"/>
  <c r="F531" i="1"/>
  <c r="F530" i="1" s="1"/>
  <c r="F534" i="1"/>
  <c r="F533" i="1" s="1"/>
  <c r="F537" i="1"/>
  <c r="F539" i="1"/>
  <c r="F542" i="1"/>
  <c r="F541" i="1" s="1"/>
  <c r="F545" i="1"/>
  <c r="F544" i="1" s="1"/>
  <c r="F548" i="1"/>
  <c r="F547" i="1" s="1"/>
  <c r="F551" i="1"/>
  <c r="F550" i="1" s="1"/>
  <c r="F558" i="1"/>
  <c r="F557" i="1" s="1"/>
  <c r="F561" i="1"/>
  <c r="F560" i="1" s="1"/>
  <c r="F571" i="1"/>
  <c r="F570" i="1" s="1"/>
  <c r="F574" i="1"/>
  <c r="F573" i="1" s="1"/>
  <c r="F578" i="1"/>
  <c r="F577" i="1" s="1"/>
  <c r="F581" i="1"/>
  <c r="F580" i="1" s="1"/>
  <c r="F587" i="1"/>
  <c r="F586" i="1" s="1"/>
  <c r="F585" i="1" s="1"/>
  <c r="F584" i="1" s="1"/>
  <c r="F583" i="1" s="1"/>
  <c r="F593" i="1"/>
  <c r="F592" i="1" s="1"/>
  <c r="F591" i="1" s="1"/>
  <c r="F590" i="1" s="1"/>
  <c r="F589" i="1" s="1"/>
  <c r="F601" i="1"/>
  <c r="F600" i="1" s="1"/>
  <c r="F604" i="1"/>
  <c r="F603" i="1" s="1"/>
  <c r="F607" i="1"/>
  <c r="F606" i="1" s="1"/>
  <c r="F610" i="1"/>
  <c r="F609" i="1" s="1"/>
  <c r="F613" i="1"/>
  <c r="F612" i="1" s="1"/>
  <c r="F616" i="1"/>
  <c r="F615" i="1" s="1"/>
  <c r="F619" i="1"/>
  <c r="F618" i="1" s="1"/>
  <c r="F622" i="1"/>
  <c r="F621" i="1" s="1"/>
  <c r="F625" i="1"/>
  <c r="F624" i="1" s="1"/>
  <c r="F628" i="1"/>
  <c r="F627" i="1" s="1"/>
  <c r="F631" i="1"/>
  <c r="F630" i="1" s="1"/>
  <c r="F634" i="1"/>
  <c r="F633" i="1" s="1"/>
  <c r="F637" i="1"/>
  <c r="F636" i="1" s="1"/>
  <c r="F640" i="1"/>
  <c r="F639" i="1" s="1"/>
  <c r="F643" i="1"/>
  <c r="F642" i="1" s="1"/>
  <c r="F646" i="1"/>
  <c r="F648" i="1"/>
  <c r="F651" i="1"/>
  <c r="F650" i="1" s="1"/>
  <c r="F654" i="1"/>
  <c r="F653" i="1" s="1"/>
  <c r="F658" i="1"/>
  <c r="F657" i="1" s="1"/>
  <c r="F656" i="1" s="1"/>
  <c r="F663" i="1"/>
  <c r="F662" i="1" s="1"/>
  <c r="F661" i="1" s="1"/>
  <c r="F660" i="1" s="1"/>
  <c r="F667" i="1"/>
  <c r="F666" i="1" s="1"/>
  <c r="F665" i="1" s="1"/>
  <c r="F673" i="1"/>
  <c r="F675" i="1"/>
  <c r="F677" i="1"/>
  <c r="F679" i="1"/>
  <c r="F682" i="1"/>
  <c r="F681" i="1" s="1"/>
  <c r="F685" i="1"/>
  <c r="F687" i="1"/>
  <c r="F690" i="1"/>
  <c r="F689" i="1" s="1"/>
  <c r="F693" i="1"/>
  <c r="F692" i="1" s="1"/>
  <c r="F696" i="1"/>
  <c r="F695" i="1" s="1"/>
  <c r="F699" i="1"/>
  <c r="F698" i="1" s="1"/>
  <c r="F702" i="1"/>
  <c r="F701" i="1" s="1"/>
  <c r="F705" i="1"/>
  <c r="F707" i="1"/>
  <c r="F710" i="1"/>
  <c r="F712" i="1"/>
  <c r="F715" i="1"/>
  <c r="F714" i="1" s="1"/>
  <c r="F718" i="1"/>
  <c r="F717" i="1" s="1"/>
  <c r="F721" i="1"/>
  <c r="F723" i="1"/>
  <c r="F725" i="1"/>
  <c r="F728" i="1"/>
  <c r="F727" i="1" s="1"/>
  <c r="F731" i="1"/>
  <c r="F730" i="1" s="1"/>
  <c r="F735" i="1"/>
  <c r="F737" i="1"/>
  <c r="F740" i="1"/>
  <c r="F739" i="1" s="1"/>
  <c r="F743" i="1"/>
  <c r="F742" i="1" s="1"/>
  <c r="F746" i="1"/>
  <c r="F745" i="1" s="1"/>
  <c r="F749" i="1"/>
  <c r="F751" i="1"/>
  <c r="F754" i="1"/>
  <c r="F756" i="1"/>
  <c r="F759" i="1"/>
  <c r="F758" i="1" s="1"/>
  <c r="F762" i="1"/>
  <c r="F761" i="1" s="1"/>
  <c r="F766" i="1"/>
  <c r="F768" i="1"/>
  <c r="F773" i="1"/>
  <c r="F772" i="1" s="1"/>
  <c r="F771" i="1" s="1"/>
  <c r="F770" i="1" s="1"/>
  <c r="F777" i="1"/>
  <c r="F776" i="1" s="1"/>
  <c r="F780" i="1"/>
  <c r="F779" i="1" s="1"/>
  <c r="F786" i="1"/>
  <c r="F785" i="1" s="1"/>
  <c r="F789" i="1"/>
  <c r="F788" i="1" s="1"/>
  <c r="F792" i="1"/>
  <c r="F791" i="1" s="1"/>
  <c r="F795" i="1"/>
  <c r="F794" i="1" s="1"/>
  <c r="F798" i="1"/>
  <c r="F797" i="1" s="1"/>
  <c r="F801" i="1"/>
  <c r="F800" i="1" s="1"/>
  <c r="F804" i="1"/>
  <c r="F803" i="1" s="1"/>
  <c r="F807" i="1"/>
  <c r="F806" i="1" s="1"/>
  <c r="F809" i="1"/>
  <c r="F810" i="1"/>
  <c r="F813" i="1"/>
  <c r="F812" i="1" s="1"/>
  <c r="F816" i="1"/>
  <c r="F815" i="1" s="1"/>
  <c r="F819" i="1"/>
  <c r="F818" i="1" s="1"/>
  <c r="F823" i="1"/>
  <c r="F822" i="1" s="1"/>
  <c r="F821" i="1" s="1"/>
  <c r="F827" i="1"/>
  <c r="F826" i="1" s="1"/>
  <c r="F825" i="1" s="1"/>
  <c r="F833" i="1"/>
  <c r="F835" i="1"/>
  <c r="F839" i="1"/>
  <c r="F841" i="1"/>
  <c r="F845" i="1"/>
  <c r="F844" i="1" s="1"/>
  <c r="F843" i="1" s="1"/>
  <c r="F849" i="1"/>
  <c r="F848" i="1" s="1"/>
  <c r="F847" i="1" s="1"/>
  <c r="F855" i="1"/>
  <c r="F857" i="1"/>
  <c r="F859" i="1"/>
  <c r="F863" i="1"/>
  <c r="F862" i="1" s="1"/>
  <c r="F866" i="1"/>
  <c r="F865" i="1" s="1"/>
  <c r="F869" i="1"/>
  <c r="F871" i="1"/>
  <c r="F874" i="1"/>
  <c r="F876" i="1"/>
  <c r="F878" i="1"/>
  <c r="F880" i="1"/>
  <c r="F883" i="1"/>
  <c r="F882" i="1" s="1"/>
  <c r="F886" i="1"/>
  <c r="F885" i="1" s="1"/>
  <c r="F892" i="1"/>
  <c r="F891" i="1" s="1"/>
  <c r="F890" i="1" s="1"/>
  <c r="F896" i="1"/>
  <c r="F898" i="1"/>
  <c r="F900" i="1"/>
  <c r="F903" i="1"/>
  <c r="F902" i="1" s="1"/>
  <c r="F906" i="1"/>
  <c r="F908" i="1"/>
  <c r="F910" i="1"/>
  <c r="F913" i="1"/>
  <c r="F915" i="1"/>
  <c r="F917" i="1"/>
  <c r="F920" i="1"/>
  <c r="F922" i="1"/>
  <c r="F924" i="1"/>
  <c r="F929" i="1"/>
  <c r="F928" i="1" s="1"/>
  <c r="F927" i="1" s="1"/>
  <c r="F933" i="1"/>
  <c r="F935" i="1"/>
  <c r="F937" i="1"/>
  <c r="F942" i="1"/>
  <c r="F941" i="1" s="1"/>
  <c r="F940" i="1" s="1"/>
  <c r="F939" i="1" s="1"/>
  <c r="F949" i="1"/>
  <c r="F951" i="1"/>
  <c r="F959" i="1"/>
  <c r="F958" i="1" s="1"/>
  <c r="F957" i="1" s="1"/>
  <c r="F956" i="1" s="1"/>
  <c r="F955" i="1" s="1"/>
  <c r="F954" i="1" s="1"/>
  <c r="F967" i="1"/>
  <c r="F966" i="1" s="1"/>
  <c r="F970" i="1"/>
  <c r="F969" i="1" s="1"/>
  <c r="F974" i="1"/>
  <c r="F973" i="1" s="1"/>
  <c r="F977" i="1"/>
  <c r="F976" i="1" s="1"/>
  <c r="F981" i="1"/>
  <c r="F980" i="1" s="1"/>
  <c r="F984" i="1"/>
  <c r="F983" i="1" s="1"/>
  <c r="F989" i="1"/>
  <c r="F988" i="1" s="1"/>
  <c r="F987" i="1" s="1"/>
  <c r="F992" i="1"/>
  <c r="F991" i="1" s="1"/>
  <c r="F995" i="1"/>
  <c r="F994" i="1" s="1"/>
  <c r="F998" i="1"/>
  <c r="F997" i="1" s="1"/>
  <c r="F1001" i="1"/>
  <c r="F1000" i="1" s="1"/>
  <c r="F1002" i="1"/>
  <c r="F1008" i="1"/>
  <c r="F1007" i="1" s="1"/>
  <c r="F1011" i="1"/>
  <c r="F1010" i="1" s="1"/>
  <c r="F1014" i="1"/>
  <c r="F1013" i="1" s="1"/>
  <c r="F1016" i="1"/>
  <c r="F1015" i="1" s="1"/>
  <c r="F1021" i="1"/>
  <c r="F1023" i="1"/>
  <c r="F1025" i="1"/>
  <c r="F1027" i="1"/>
  <c r="F1030" i="1"/>
  <c r="F1029" i="1" s="1"/>
  <c r="F1033" i="1"/>
  <c r="F1032" i="1" s="1"/>
  <c r="F1037" i="1"/>
  <c r="F1036" i="1" s="1"/>
  <c r="F1040" i="1"/>
  <c r="F1039" i="1" s="1"/>
  <c r="F1047" i="1"/>
  <c r="F1046" i="1" s="1"/>
  <c r="F1050" i="1"/>
  <c r="F1049" i="1" s="1"/>
  <c r="F1053" i="1"/>
  <c r="F1052" i="1" s="1"/>
  <c r="F1056" i="1"/>
  <c r="F1055" i="1" s="1"/>
  <c r="F1059" i="1"/>
  <c r="F1058" i="1" s="1"/>
  <c r="F1063" i="1"/>
  <c r="F1062" i="1" s="1"/>
  <c r="F1066" i="1"/>
  <c r="F1067" i="1"/>
  <c r="F1069" i="1"/>
  <c r="F1072" i="1"/>
  <c r="F1074" i="1"/>
  <c r="F1075" i="1"/>
  <c r="F1079" i="1"/>
  <c r="F1078" i="1" s="1"/>
  <c r="F1082" i="1"/>
  <c r="F1081" i="1" s="1"/>
  <c r="F1085" i="1"/>
  <c r="F1084" i="1" s="1"/>
  <c r="F1089" i="1"/>
  <c r="F1088" i="1" s="1"/>
  <c r="F1093" i="1"/>
  <c r="F1092" i="1" s="1"/>
  <c r="F1096" i="1"/>
  <c r="F1095" i="1" s="1"/>
  <c r="F1099" i="1"/>
  <c r="F1098" i="1" s="1"/>
  <c r="F1102" i="1"/>
  <c r="F1101" i="1" s="1"/>
  <c r="F1105" i="1"/>
  <c r="F1104" i="1" s="1"/>
  <c r="F1108" i="1"/>
  <c r="F1107" i="1" s="1"/>
  <c r="F1111" i="1"/>
  <c r="F1110" i="1" s="1"/>
  <c r="F1116" i="1"/>
  <c r="F1115" i="1" s="1"/>
  <c r="F1114" i="1" s="1"/>
  <c r="F1113" i="1" s="1"/>
  <c r="F1120" i="1"/>
  <c r="F1119" i="1" s="1"/>
  <c r="F1118" i="1" s="1"/>
  <c r="F1126" i="1"/>
  <c r="F1125" i="1" s="1"/>
  <c r="F1129" i="1"/>
  <c r="F1131" i="1"/>
  <c r="F1133" i="1"/>
  <c r="F1136" i="1"/>
  <c r="F1138" i="1"/>
  <c r="F1141" i="1"/>
  <c r="F1140" i="1" s="1"/>
  <c r="F1144" i="1"/>
  <c r="F1146" i="1"/>
  <c r="F1148" i="1"/>
  <c r="F1151" i="1"/>
  <c r="F1153" i="1"/>
  <c r="F1156" i="1"/>
  <c r="F1155" i="1" s="1"/>
  <c r="F1159" i="1"/>
  <c r="F1158" i="1" s="1"/>
  <c r="F1162" i="1"/>
  <c r="F1164" i="1"/>
  <c r="F1166" i="1"/>
  <c r="F1169" i="1"/>
  <c r="F1168" i="1" s="1"/>
  <c r="F1171" i="1"/>
  <c r="F1172" i="1"/>
  <c r="F1180" i="1"/>
  <c r="F1179" i="1" s="1"/>
  <c r="F1178" i="1" s="1"/>
  <c r="F1184" i="1"/>
  <c r="F1186" i="1"/>
  <c r="F1189" i="1"/>
  <c r="F1188" i="1" s="1"/>
  <c r="F1192" i="1"/>
  <c r="F1194" i="1"/>
  <c r="F1197" i="1"/>
  <c r="F1196" i="1" s="1"/>
  <c r="F1200" i="1"/>
  <c r="F1199" i="1" s="1"/>
  <c r="F1207" i="1"/>
  <c r="F1209" i="1"/>
  <c r="F1211" i="1"/>
  <c r="F1216" i="1"/>
  <c r="F1218" i="1"/>
  <c r="F1221" i="1"/>
  <c r="F1220" i="1" s="1"/>
  <c r="F1224" i="1"/>
  <c r="F1223" i="1" s="1"/>
  <c r="F1229" i="1"/>
  <c r="F1228" i="1" s="1"/>
  <c r="F1232" i="1"/>
  <c r="F1231" i="1" s="1"/>
  <c r="F1240" i="1"/>
  <c r="F1239" i="1" s="1"/>
  <c r="F1238" i="1" s="1"/>
  <c r="F1244" i="1"/>
  <c r="F1243" i="1" s="1"/>
  <c r="F1242" i="1" s="1"/>
  <c r="F1246" i="1"/>
  <c r="F1248" i="1"/>
  <c r="F1254" i="1"/>
  <c r="F1253" i="1" s="1"/>
  <c r="F1252" i="1" s="1"/>
  <c r="F1251" i="1" s="1"/>
  <c r="F1250" i="1" s="1"/>
  <c r="F1257" i="1"/>
  <c r="F1260" i="1"/>
  <c r="F1259" i="1" s="1"/>
  <c r="F1258" i="1" s="1"/>
  <c r="F1264" i="1"/>
  <c r="F1263" i="1" s="1"/>
  <c r="F1262" i="1" s="1"/>
  <c r="F1271" i="1"/>
  <c r="F1273" i="1"/>
  <c r="F1276" i="1"/>
  <c r="F1275" i="1" s="1"/>
  <c r="F1283" i="1"/>
  <c r="F1285" i="1"/>
  <c r="F1287" i="1"/>
  <c r="F1294" i="1"/>
  <c r="F1293" i="1" s="1"/>
  <c r="F1292" i="1" s="1"/>
  <c r="F1291" i="1" s="1"/>
  <c r="F1290" i="1" s="1"/>
  <c r="F1289" i="1" s="1"/>
  <c r="F932" i="1" l="1"/>
  <c r="F931" i="1" s="1"/>
  <c r="F832" i="1"/>
  <c r="F831" i="1" s="1"/>
  <c r="F645" i="1"/>
  <c r="F556" i="1"/>
  <c r="F555" i="1" s="1"/>
  <c r="F554" i="1" s="1"/>
  <c r="F553" i="1" s="1"/>
  <c r="F709" i="1"/>
  <c r="D282" i="3"/>
  <c r="D593" i="3"/>
  <c r="D263" i="3"/>
  <c r="D423" i="3"/>
  <c r="F441" i="1"/>
  <c r="F393" i="1"/>
  <c r="F364" i="1"/>
  <c r="F333" i="1"/>
  <c r="F306" i="1"/>
  <c r="F253" i="1"/>
  <c r="F229" i="1"/>
  <c r="F217" i="1"/>
  <c r="F194" i="1"/>
  <c r="F114" i="1"/>
  <c r="D111" i="3"/>
  <c r="D925" i="3"/>
  <c r="D924" i="3" s="1"/>
  <c r="D87" i="3"/>
  <c r="D158" i="3"/>
  <c r="D77" i="3"/>
  <c r="D26" i="3"/>
  <c r="F1282" i="1"/>
  <c r="F1281" i="1" s="1"/>
  <c r="F1280" i="1" s="1"/>
  <c r="F1279" i="1" s="1"/>
  <c r="F1278" i="1" s="1"/>
  <c r="F704" i="1"/>
  <c r="F457" i="1"/>
  <c r="F421" i="1"/>
  <c r="F390" i="1"/>
  <c r="F375" i="1"/>
  <c r="F344" i="1"/>
  <c r="F318" i="1"/>
  <c r="F265" i="1"/>
  <c r="F238" i="1"/>
  <c r="F161" i="1"/>
  <c r="F154" i="1"/>
  <c r="F133" i="1"/>
  <c r="F124" i="1"/>
  <c r="F123" i="1" s="1"/>
  <c r="F101" i="1"/>
  <c r="F74" i="1"/>
  <c r="F64" i="1"/>
  <c r="F43" i="1"/>
  <c r="F14" i="1"/>
  <c r="D760" i="3"/>
  <c r="D751" i="3"/>
  <c r="D125" i="3"/>
  <c r="D660" i="3"/>
  <c r="D603" i="3"/>
  <c r="D554" i="3"/>
  <c r="D340" i="3"/>
  <c r="D141" i="3"/>
  <c r="D63" i="3"/>
  <c r="D670" i="3"/>
  <c r="D613" i="3"/>
  <c r="D589" i="3"/>
  <c r="D535" i="3"/>
  <c r="D510" i="3"/>
  <c r="D468" i="3"/>
  <c r="D370" i="3"/>
  <c r="D138" i="3"/>
  <c r="D60" i="3"/>
  <c r="D663" i="3"/>
  <c r="D636" i="3"/>
  <c r="D572" i="3"/>
  <c r="D347" i="3"/>
  <c r="D323" i="3"/>
  <c r="D271" i="3"/>
  <c r="D250" i="3"/>
  <c r="D184" i="3"/>
  <c r="D161" i="3"/>
  <c r="D135" i="3"/>
  <c r="D57" i="3"/>
  <c r="D648" i="3"/>
  <c r="D620" i="3"/>
  <c r="D569" i="3"/>
  <c r="D419" i="3"/>
  <c r="D376" i="3"/>
  <c r="D320" i="3"/>
  <c r="F1161" i="1"/>
  <c r="F1124" i="1" s="1"/>
  <c r="F1123" i="1" s="1"/>
  <c r="F1122" i="1" s="1"/>
  <c r="F948" i="1"/>
  <c r="F947" i="1" s="1"/>
  <c r="F946" i="1" s="1"/>
  <c r="F945" i="1" s="1"/>
  <c r="F944" i="1" s="1"/>
  <c r="F684" i="1"/>
  <c r="F671" i="1" s="1"/>
  <c r="F670" i="1" s="1"/>
  <c r="F669" i="1" s="1"/>
  <c r="F493" i="1"/>
  <c r="D775" i="3" s="1"/>
  <c r="F466" i="1"/>
  <c r="F448" i="1"/>
  <c r="F431" i="1"/>
  <c r="F409" i="1"/>
  <c r="F396" i="1"/>
  <c r="F383" i="1" s="1"/>
  <c r="F384" i="1"/>
  <c r="F369" i="1"/>
  <c r="F353" i="1"/>
  <c r="F336" i="1"/>
  <c r="F324" i="1"/>
  <c r="F312" i="1"/>
  <c r="F291" i="1"/>
  <c r="F268" i="1"/>
  <c r="F256" i="1"/>
  <c r="F244" i="1"/>
  <c r="F232" i="1"/>
  <c r="F220" i="1"/>
  <c r="F185" i="1"/>
  <c r="F167" i="1"/>
  <c r="F157" i="1"/>
  <c r="F153" i="1" s="1"/>
  <c r="F147" i="1"/>
  <c r="F104" i="1"/>
  <c r="F67" i="1"/>
  <c r="F37" i="1"/>
  <c r="F19" i="1"/>
  <c r="D209" i="3"/>
  <c r="D405" i="3"/>
  <c r="D474" i="3"/>
  <c r="D682" i="3"/>
  <c r="D315" i="3"/>
  <c r="D824" i="3"/>
  <c r="D898" i="3"/>
  <c r="D362" i="3"/>
  <c r="D103" i="3"/>
  <c r="D92" i="3"/>
  <c r="D73" i="3"/>
  <c r="D674" i="3"/>
  <c r="D644" i="3"/>
  <c r="D617" i="3"/>
  <c r="D566" i="3"/>
  <c r="D538" i="3"/>
  <c r="D471" i="3"/>
  <c r="D416" i="3"/>
  <c r="D396" i="3"/>
  <c r="D373" i="3"/>
  <c r="D353" i="3"/>
  <c r="D307" i="3"/>
  <c r="D244" i="3"/>
  <c r="D200" i="3"/>
  <c r="D178" i="3"/>
  <c r="D155" i="3"/>
  <c r="D129" i="3"/>
  <c r="D84" i="3"/>
  <c r="D49" i="3"/>
  <c r="D23" i="3"/>
  <c r="D655" i="3"/>
  <c r="D626" i="3"/>
  <c r="D600" i="3"/>
  <c r="D575" i="3"/>
  <c r="D551" i="3"/>
  <c r="D520" i="3"/>
  <c r="D382" i="3"/>
  <c r="D337" i="3"/>
  <c r="D241" i="3"/>
  <c r="D197" i="3"/>
  <c r="D175" i="3"/>
  <c r="D152" i="3"/>
  <c r="D118" i="3"/>
  <c r="D46" i="3"/>
  <c r="D20" i="3"/>
  <c r="D652" i="3"/>
  <c r="D610" i="3"/>
  <c r="D586" i="3"/>
  <c r="D560" i="3"/>
  <c r="D532" i="3"/>
  <c r="D507" i="3"/>
  <c r="D486" i="3"/>
  <c r="D465" i="3"/>
  <c r="D402" i="3"/>
  <c r="D359" i="3"/>
  <c r="D334" i="3"/>
  <c r="D238" i="3"/>
  <c r="D217" i="3"/>
  <c r="D194" i="3"/>
  <c r="D172" i="3"/>
  <c r="D147" i="3"/>
  <c r="D115" i="3"/>
  <c r="D70" i="3"/>
  <c r="D42" i="3"/>
  <c r="D920" i="3"/>
  <c r="D666" i="3"/>
  <c r="D633" i="3"/>
  <c r="D606" i="3"/>
  <c r="D583" i="3"/>
  <c r="D557" i="3"/>
  <c r="D528" i="3"/>
  <c r="D504" i="3"/>
  <c r="D462" i="3"/>
  <c r="D430" i="3"/>
  <c r="D356" i="3"/>
  <c r="D289" i="3"/>
  <c r="D268" i="3"/>
  <c r="D247" i="3"/>
  <c r="D203" i="3"/>
  <c r="F484" i="1"/>
  <c r="F462" i="1"/>
  <c r="F428" i="1"/>
  <c r="F378" i="1"/>
  <c r="F349" i="1"/>
  <c r="F321" i="1"/>
  <c r="F287" i="1"/>
  <c r="F274" i="1"/>
  <c r="F241" i="1"/>
  <c r="F180" i="1"/>
  <c r="F164" i="1"/>
  <c r="F144" i="1"/>
  <c r="F78" i="1"/>
  <c r="D292" i="3"/>
  <c r="D181" i="3"/>
  <c r="D132" i="3"/>
  <c r="D54" i="3"/>
  <c r="F1128" i="1"/>
  <c r="F873" i="1"/>
  <c r="F473" i="1"/>
  <c r="F469" i="1" s="1"/>
  <c r="F437" i="1"/>
  <c r="F402" i="1"/>
  <c r="F330" i="1"/>
  <c r="F303" i="1"/>
  <c r="F281" i="1"/>
  <c r="F250" i="1"/>
  <c r="F226" i="1"/>
  <c r="F214" i="1"/>
  <c r="F202" i="1"/>
  <c r="F173" i="1"/>
  <c r="F90" i="1"/>
  <c r="F30" i="1"/>
  <c r="D811" i="3"/>
  <c r="D440" i="3"/>
  <c r="D630" i="3"/>
  <c r="D580" i="3"/>
  <c r="D523" i="3"/>
  <c r="D501" i="3"/>
  <c r="D458" i="3"/>
  <c r="D35" i="3"/>
  <c r="D11" i="3"/>
  <c r="D641" i="3"/>
  <c r="D563" i="3"/>
  <c r="D393" i="3"/>
  <c r="D350" i="3"/>
  <c r="D326" i="3"/>
  <c r="D304" i="3"/>
  <c r="D274" i="3"/>
  <c r="D230" i="3"/>
  <c r="D32" i="3"/>
  <c r="D544" i="3"/>
  <c r="D301" i="3"/>
  <c r="D206" i="3"/>
  <c r="D29" i="3"/>
  <c r="D541" i="3"/>
  <c r="D399" i="3"/>
  <c r="D343" i="3"/>
  <c r="D214" i="3"/>
  <c r="F1135" i="1"/>
  <c r="F765" i="1"/>
  <c r="F764" i="1" s="1"/>
  <c r="F734" i="1"/>
  <c r="F672" i="1"/>
  <c r="F519" i="1"/>
  <c r="F513" i="1" s="1"/>
  <c r="F512" i="1" s="1"/>
  <c r="F499" i="1"/>
  <c r="F481" i="1"/>
  <c r="F470" i="1"/>
  <c r="F454" i="1"/>
  <c r="F434" i="1"/>
  <c r="F415" i="1"/>
  <c r="F399" i="1"/>
  <c r="F387" i="1"/>
  <c r="F372" i="1"/>
  <c r="F359" i="1"/>
  <c r="F339" i="1"/>
  <c r="F327" i="1"/>
  <c r="F315" i="1"/>
  <c r="F296" i="1"/>
  <c r="F278" i="1"/>
  <c r="F271" i="1"/>
  <c r="F262" i="1"/>
  <c r="F247" i="1"/>
  <c r="F235" i="1"/>
  <c r="F223" i="1"/>
  <c r="F211" i="1"/>
  <c r="F191" i="1"/>
  <c r="F190" i="1" s="1"/>
  <c r="F150" i="1"/>
  <c r="F130" i="1"/>
  <c r="F111" i="1"/>
  <c r="F97" i="1"/>
  <c r="F89" i="1" s="1"/>
  <c r="F86" i="1"/>
  <c r="F71" i="1"/>
  <c r="F24" i="1"/>
  <c r="D187" i="3"/>
  <c r="D258" i="3"/>
  <c r="D448" i="3"/>
  <c r="D513" i="3"/>
  <c r="D233" i="3"/>
  <c r="D736" i="3"/>
  <c r="D887" i="3"/>
  <c r="D837" i="3" s="1"/>
  <c r="D121" i="3"/>
  <c r="D388" i="3"/>
  <c r="D80" i="3"/>
  <c r="D169" i="3"/>
  <c r="D144" i="3"/>
  <c r="D66" i="3"/>
  <c r="D38" i="3"/>
  <c r="D14" i="3"/>
  <c r="D678" i="3"/>
  <c r="F1256" i="1"/>
  <c r="E30" i="2"/>
  <c r="F1191" i="1"/>
  <c r="F1035" i="1"/>
  <c r="F1020" i="1"/>
  <c r="F1019" i="1" s="1"/>
  <c r="F905" i="1"/>
  <c r="F569" i="1"/>
  <c r="F568" i="1" s="1"/>
  <c r="F567" i="1" s="1"/>
  <c r="F566" i="1" s="1"/>
  <c r="F536" i="1"/>
  <c r="F529" i="1" s="1"/>
  <c r="F528" i="1" s="1"/>
  <c r="F527" i="1" s="1"/>
  <c r="F526" i="1" s="1"/>
  <c r="F476" i="1"/>
  <c r="F1206" i="1"/>
  <c r="F1205" i="1" s="1"/>
  <c r="F1204" i="1" s="1"/>
  <c r="F1143" i="1"/>
  <c r="F1006" i="1"/>
  <c r="F1005" i="1" s="1"/>
  <c r="F912" i="1"/>
  <c r="F838" i="1"/>
  <c r="F837" i="1" s="1"/>
  <c r="F830" i="1" s="1"/>
  <c r="F829" i="1" s="1"/>
  <c r="F775" i="1"/>
  <c r="F748" i="1"/>
  <c r="F49" i="1"/>
  <c r="F1237" i="1"/>
  <c r="F1236" i="1" s="1"/>
  <c r="F926" i="1"/>
  <c r="F599" i="1"/>
  <c r="F598" i="1" s="1"/>
  <c r="F597" i="1" s="1"/>
  <c r="F1270" i="1"/>
  <c r="F1269" i="1" s="1"/>
  <c r="F1268" i="1" s="1"/>
  <c r="F1267" i="1" s="1"/>
  <c r="F1266" i="1" s="1"/>
  <c r="F753" i="1"/>
  <c r="F1227" i="1"/>
  <c r="F1226" i="1" s="1"/>
  <c r="F1215" i="1"/>
  <c r="F1214" i="1" s="1"/>
  <c r="F1213" i="1" s="1"/>
  <c r="F1183" i="1"/>
  <c r="F1150" i="1"/>
  <c r="F1045" i="1"/>
  <c r="F868" i="1"/>
  <c r="F55" i="1"/>
  <c r="E1018" i="2"/>
  <c r="E1017" i="2" s="1"/>
  <c r="E36" i="2"/>
  <c r="E28" i="2" s="1"/>
  <c r="F919" i="1"/>
  <c r="F854" i="1"/>
  <c r="F576" i="1"/>
  <c r="F1061" i="1"/>
  <c r="F965" i="1"/>
  <c r="F964" i="1" s="1"/>
  <c r="F963" i="1" s="1"/>
  <c r="F784" i="1"/>
  <c r="F783" i="1" s="1"/>
  <c r="F782" i="1" s="1"/>
  <c r="F720" i="1"/>
  <c r="F895" i="1"/>
  <c r="F368" i="1"/>
  <c r="F137" i="1"/>
  <c r="F110" i="1"/>
  <c r="E688" i="2"/>
  <c r="E687" i="2" s="1"/>
  <c r="E339" i="2"/>
  <c r="E338" i="2" s="1"/>
  <c r="E833" i="2"/>
  <c r="E651" i="2"/>
  <c r="E545" i="2"/>
  <c r="E499" i="2" s="1"/>
  <c r="E498" i="2" s="1"/>
  <c r="E497" i="2" s="1"/>
  <c r="E198" i="2"/>
  <c r="E197" i="2" s="1"/>
  <c r="E196" i="2" s="1"/>
  <c r="E1114" i="2"/>
  <c r="E670" i="2"/>
  <c r="E609" i="2"/>
  <c r="E584" i="2"/>
  <c r="E267" i="2"/>
  <c r="E252" i="2" s="1"/>
  <c r="E1122" i="2"/>
  <c r="E797" i="2"/>
  <c r="E796" i="2" s="1"/>
  <c r="D948" i="3"/>
  <c r="D976" i="3"/>
  <c r="D711" i="3"/>
  <c r="E1182" i="2"/>
  <c r="E1168" i="2"/>
  <c r="E1161" i="2"/>
  <c r="E1153" i="2"/>
  <c r="E1146" i="2"/>
  <c r="E1130" i="2"/>
  <c r="E1129" i="2" s="1"/>
  <c r="E1128" i="2" s="1"/>
  <c r="E1127" i="2" s="1"/>
  <c r="E1091" i="2"/>
  <c r="E1084" i="2"/>
  <c r="E1076" i="2"/>
  <c r="E1075" i="2" s="1"/>
  <c r="E1050" i="2"/>
  <c r="E1049" i="2" s="1"/>
  <c r="E1048" i="2" s="1"/>
  <c r="E1047" i="2" s="1"/>
  <c r="E1040" i="2"/>
  <c r="E1039" i="2" s="1"/>
  <c r="E1038" i="2" s="1"/>
  <c r="E1037" i="2" s="1"/>
  <c r="E970" i="2"/>
  <c r="E965" i="2" s="1"/>
  <c r="E949" i="2"/>
  <c r="E934" i="2"/>
  <c r="E930" i="2" s="1"/>
  <c r="E925" i="2" s="1"/>
  <c r="E915" i="2"/>
  <c r="E908" i="2"/>
  <c r="E901" i="2"/>
  <c r="E891" i="2"/>
  <c r="E877" i="2"/>
  <c r="E862" i="2"/>
  <c r="E861" i="2" s="1"/>
  <c r="E838" i="2"/>
  <c r="E819" i="2"/>
  <c r="E803" i="2"/>
  <c r="E802" i="2" s="1"/>
  <c r="E776" i="2"/>
  <c r="E735" i="2"/>
  <c r="E734" i="2" s="1"/>
  <c r="E712" i="2"/>
  <c r="E711" i="2" s="1"/>
  <c r="E703" i="2"/>
  <c r="E656" i="2"/>
  <c r="E637" i="2"/>
  <c r="E623" i="2"/>
  <c r="E604" i="2"/>
  <c r="E572" i="2"/>
  <c r="E388" i="2"/>
  <c r="E378" i="2" s="1"/>
  <c r="E126" i="2"/>
  <c r="E117" i="2" s="1"/>
  <c r="E116" i="2" s="1"/>
  <c r="E84" i="2"/>
  <c r="F492" i="1" l="1"/>
  <c r="F853" i="1"/>
  <c r="F852" i="1" s="1"/>
  <c r="F851" i="1" s="1"/>
  <c r="D220" i="3"/>
  <c r="D151" i="3"/>
  <c r="D69" i="3"/>
  <c r="F1235" i="1"/>
  <c r="F367" i="1"/>
  <c r="F382" i="1"/>
  <c r="F54" i="1"/>
  <c r="F189" i="1"/>
  <c r="F85" i="1"/>
  <c r="F179" i="1"/>
  <c r="F461" i="1"/>
  <c r="D527" i="3"/>
  <c r="D609" i="3"/>
  <c r="D550" i="3"/>
  <c r="D647" i="3"/>
  <c r="D669" i="3"/>
  <c r="D659" i="3"/>
  <c r="D592" i="3"/>
  <c r="F42" i="1"/>
  <c r="D91" i="3"/>
  <c r="D461" i="3"/>
  <c r="F198" i="1"/>
  <c r="F311" i="1"/>
  <c r="F894" i="1"/>
  <c r="F889" i="1" s="1"/>
  <c r="F888" i="1" s="1"/>
  <c r="F596" i="1" s="1"/>
  <c r="F595" i="1" s="1"/>
  <c r="F302" i="1"/>
  <c r="F453" i="1"/>
  <c r="F427" i="1"/>
  <c r="F100" i="1"/>
  <c r="F277" i="1"/>
  <c r="D10" i="3"/>
  <c r="D629" i="3"/>
  <c r="F36" i="1"/>
  <c r="F184" i="1"/>
  <c r="F290" i="1"/>
  <c r="F352" i="1"/>
  <c r="F408" i="1"/>
  <c r="F447" i="1"/>
  <c r="F343" i="1"/>
  <c r="F136" i="1"/>
  <c r="F491" i="1"/>
  <c r="F70" i="1"/>
  <c r="F358" i="1"/>
  <c r="F414" i="1"/>
  <c r="F29" i="1"/>
  <c r="F172" i="1"/>
  <c r="D53" i="3"/>
  <c r="D52" i="3" s="1"/>
  <c r="F77" i="1"/>
  <c r="F286" i="1"/>
  <c r="F348" i="1"/>
  <c r="D41" i="3"/>
  <c r="D531" i="3"/>
  <c r="D651" i="3"/>
  <c r="D45" i="3"/>
  <c r="D616" i="3"/>
  <c r="D673" i="3"/>
  <c r="F13" i="1"/>
  <c r="F160" i="1"/>
  <c r="F122" i="1" s="1"/>
  <c r="D422" i="3"/>
  <c r="D346" i="3"/>
  <c r="F109" i="1"/>
  <c r="F261" i="1"/>
  <c r="F210" i="1"/>
  <c r="D774" i="3"/>
  <c r="F498" i="1"/>
  <c r="F48" i="1"/>
  <c r="F1203" i="1"/>
  <c r="F1202" i="1" s="1"/>
  <c r="F1018" i="1"/>
  <c r="F1004" i="1" s="1"/>
  <c r="F962" i="1" s="1"/>
  <c r="F295" i="1"/>
  <c r="D640" i="3"/>
  <c r="D579" i="3"/>
  <c r="D897" i="3"/>
  <c r="F18" i="1"/>
  <c r="F465" i="1"/>
  <c r="F420" i="1"/>
  <c r="F363" i="1"/>
  <c r="F440" i="1"/>
  <c r="F1182" i="1"/>
  <c r="F1177" i="1" s="1"/>
  <c r="F1176" i="1" s="1"/>
  <c r="F1175" i="1" s="1"/>
  <c r="F1174" i="1" s="1"/>
  <c r="F1234" i="1"/>
  <c r="F1044" i="1"/>
  <c r="F1043" i="1" s="1"/>
  <c r="F1042" i="1" s="1"/>
  <c r="E1107" i="2"/>
  <c r="E795" i="2"/>
  <c r="E860" i="2"/>
  <c r="E1083" i="2"/>
  <c r="E1142" i="2"/>
  <c r="E948" i="2"/>
  <c r="E947" i="2" s="1"/>
  <c r="E946" i="2" s="1"/>
  <c r="E890" i="2"/>
  <c r="E885" i="2" s="1"/>
  <c r="E884" i="2" s="1"/>
  <c r="E818" i="2"/>
  <c r="E817" i="2" s="1"/>
  <c r="E710" i="2"/>
  <c r="E571" i="2"/>
  <c r="E570" i="2" s="1"/>
  <c r="E569" i="2" s="1"/>
  <c r="E10" i="2"/>
  <c r="F953" i="1" l="1"/>
  <c r="F17" i="1"/>
  <c r="F294" i="1"/>
  <c r="F209" i="1"/>
  <c r="F121" i="1"/>
  <c r="F362" i="1"/>
  <c r="F356" i="1" s="1"/>
  <c r="D526" i="3"/>
  <c r="F171" i="1"/>
  <c r="F452" i="1"/>
  <c r="F197" i="1"/>
  <c r="D150" i="3"/>
  <c r="D578" i="3"/>
  <c r="D773" i="3"/>
  <c r="F108" i="1"/>
  <c r="F347" i="1"/>
  <c r="F413" i="1"/>
  <c r="F446" i="1"/>
  <c r="F183" i="1"/>
  <c r="F301" i="1"/>
  <c r="F178" i="1"/>
  <c r="F381" i="1"/>
  <c r="F419" i="1"/>
  <c r="F407" i="1"/>
  <c r="D9" i="3"/>
  <c r="D658" i="3"/>
  <c r="D639" i="3"/>
  <c r="F497" i="1"/>
  <c r="F260" i="1"/>
  <c r="F12" i="1"/>
  <c r="F285" i="1"/>
  <c r="F28" i="1"/>
  <c r="F357" i="1"/>
  <c r="F490" i="1"/>
  <c r="F342" i="1"/>
  <c r="F35" i="1"/>
  <c r="F426" i="1"/>
  <c r="F310" i="1"/>
  <c r="F460" i="1"/>
  <c r="F84" i="1"/>
  <c r="E1074" i="2"/>
  <c r="E1067" i="2" s="1"/>
  <c r="E816" i="2"/>
  <c r="E496" i="2" s="1"/>
  <c r="F83" i="1" l="1"/>
  <c r="F451" i="1"/>
  <c r="F489" i="1"/>
  <c r="F496" i="1"/>
  <c r="F445" i="1"/>
  <c r="F425" i="1"/>
  <c r="F284" i="1"/>
  <c r="F259" i="1"/>
  <c r="F418" i="1"/>
  <c r="F177" i="1"/>
  <c r="F412" i="1"/>
  <c r="F107" i="1"/>
  <c r="F27" i="1"/>
  <c r="F120" i="1"/>
  <c r="F309" i="1"/>
  <c r="F406" i="1"/>
  <c r="F300" i="1"/>
  <c r="D772" i="3"/>
  <c r="F188" i="1"/>
  <c r="F208" i="1"/>
  <c r="E9" i="2"/>
  <c r="D677" i="3" l="1"/>
  <c r="F176" i="1"/>
  <c r="F444" i="1"/>
  <c r="F405" i="1"/>
  <c r="F424" i="1"/>
  <c r="F299" i="1"/>
  <c r="F11" i="1"/>
  <c r="D8" i="3" l="1"/>
  <c r="F10" i="1"/>
  <c r="F9" i="1" l="1"/>
</calcChain>
</file>

<file path=xl/sharedStrings.xml><?xml version="1.0" encoding="utf-8"?>
<sst xmlns="http://schemas.openxmlformats.org/spreadsheetml/2006/main" count="12795" uniqueCount="793">
  <si>
    <t>тыс. руб.</t>
  </si>
  <si>
    <t>Наименование кода</t>
  </si>
  <si>
    <t>КВСР</t>
  </si>
  <si>
    <t>КФСР</t>
  </si>
  <si>
    <t>КЦСР</t>
  </si>
  <si>
    <t>КВР</t>
  </si>
  <si>
    <t>Ассигнования 2017 год</t>
  </si>
  <si>
    <t>Итого</t>
  </si>
  <si>
    <t>Администрация Ступинского муниципального района</t>
  </si>
  <si>
    <t>001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</si>
  <si>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</si>
  <si>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</si>
  <si>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</si>
  <si>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</t>
  </si>
  <si>
    <t>9900000000</t>
  </si>
  <si>
    <t>Глава городского округа Ступино</t>
  </si>
  <si>
    <t>9900002010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</si>
  <si>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</si>
  <si>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</si>
  <si>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</si>
  <si>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</si>
  <si>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</si>
  <si>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</si>
  <si>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</si>
  <si>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9900004010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</si>
  <si>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</si>
  <si>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</si>
  <si>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</si>
  <si>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</si>
  <si>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Председатель представительного органа муниципального образования и его заместители</t>
  </si>
  <si>
    <t>9900011010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</si>
  <si>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</si>
  <si>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</si>
  <si>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Ступинского муниципального района "Образование Ступинского муниципального района"</t>
  </si>
  <si>
    <t>0300000000</t>
  </si>
  <si>
    <t>Подпрограмма «Общее образование»</t>
  </si>
  <si>
    <t>0320000000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</si>
  <si>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</si>
  <si>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0320060680</t>
  </si>
  <si>
    <t>Муниципальная программа Ступинского муниципального района "Муниципальное управление"</t>
  </si>
  <si>
    <t>1000000000</t>
  </si>
  <si>
    <t>Подпрограмма "Развитие имущественно-земельного комплекса"</t>
  </si>
  <si>
    <t>1040000000</t>
  </si>
  <si>
    <t>Осуществление государственных полномочий Московской области в области земельных отношений</t>
  </si>
  <si>
    <t>1040060830</t>
  </si>
  <si>
    <t>Подпрограмма «Территориальное развитие»</t>
  </si>
  <si>
    <t>1060000000</t>
  </si>
  <si>
    <t>Осуществление государственных полномочий в соответствии с Законом Московской области № 107/2014-ОЗ«О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области»</t>
  </si>
  <si>
    <t>1060060700</t>
  </si>
  <si>
    <t>Подпрограмма "Развитие архивного дела"</t>
  </si>
  <si>
    <t>1070000000</t>
  </si>
  <si>
    <t>Хранение, комплектование, учет и использование документов Архивного фонда Московской области и других архивных документов в Ступинском муниципальном архиве</t>
  </si>
  <si>
    <t>1070060690</t>
  </si>
  <si>
    <t>Подпрограмма "Развитие муниципальной службы"</t>
  </si>
  <si>
    <t>1080000000</t>
  </si>
  <si>
    <t>Обеспечение деятельности администрации Ступинского муниципального района</t>
  </si>
  <si>
    <t>1080004010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</si>
  <si>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</si>
  <si>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</si>
  <si>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</si>
  <si>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</si>
  <si>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Иные бюджетные ассигнования</t>
  </si>
  <si>
    <t>800</t>
  </si>
  <si>
    <t>Уплата налогов, сборов и иных платежей</t>
  </si>
  <si>
    <t>850</t>
  </si>
  <si>
    <t>Организация работы по получению дополнительного профессионального образования муниципальными служащими</t>
  </si>
  <si>
    <t>1080004020</t>
  </si>
  <si>
    <t>Организация работы по прохождению диспансеризации муниципальными служащими</t>
  </si>
  <si>
    <t>1080004030</t>
  </si>
  <si>
    <t>Муниципальная программа Ступинского муниципального района "Информационная политика Ступинского муниципального района"</t>
  </si>
  <si>
    <t>1100000000</t>
  </si>
  <si>
    <t>Освещение деятельности органов местного самоуправления муниципального образования Московской области в печатных СМИ, выходящих на территории муниципального образования</t>
  </si>
  <si>
    <t>1100020010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</si>
  <si>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</si>
  <si>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</si>
  <si>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Изготовление и распространение (вещание) радиопрограмм и информирование жителей о деятельности органов местного самоуправления муниципального образования Московской области. Развитие и модернизация сети радиовещения</t>
  </si>
  <si>
    <t>1100020020</t>
  </si>
  <si>
    <t>Муниципальная программа Ступинского муниципального района "Дополнительные меры социальной поддержки отдельных категорий жителей Ступинского муниципального района"</t>
  </si>
  <si>
    <t>1600000000</t>
  </si>
  <si>
    <t>Обеспечение предоставления гражданам субсидий на оплату жилого помещения и коммунальных услуг</t>
  </si>
  <si>
    <t>1600061420</t>
  </si>
  <si>
    <t>Другие общегосударственные вопросы</t>
  </si>
  <si>
    <t>0113</t>
  </si>
  <si>
    <t>Подпрограмма "Развитие кадрового потенциала"</t>
  </si>
  <si>
    <t>1050000000</t>
  </si>
  <si>
    <t>Организация и проведение общерайонных мероприятий</t>
  </si>
  <si>
    <t>1050020010</t>
  </si>
  <si>
    <t>Обеспечение деятельности муниципального казенного учреждения "Финансово-экономический центр"</t>
  </si>
  <si>
    <t>1080004590</t>
  </si>
  <si>
    <t>Расходы на выплаты персоналу казенных учреждений</t>
  </si>
  <si>
    <t>110</t>
  </si>
  <si>
    <t>Уплата взносов муниципального образования в общественные организации, фонды, ассоциации</t>
  </si>
  <si>
    <t>1080020010</t>
  </si>
  <si>
    <t>Закупка работ и услуг для обеспечения работы общественной палаты Ступинского муниципального района</t>
  </si>
  <si>
    <t>9900020010</t>
  </si>
  <si>
    <t>Исполнение судебных актов</t>
  </si>
  <si>
    <t>9900020500</t>
  </si>
  <si>
    <t>830</t>
  </si>
  <si>
    <t>02</t>
  </si>
  <si>
    <t>Мобилизационная подготовка экономики</t>
  </si>
  <si>
    <t>0204</t>
  </si>
  <si>
    <t>Муниципальная программа Ступинского муниципального района "Безопасность Ступинского муниципального района"</t>
  </si>
  <si>
    <t>0700000000</t>
  </si>
  <si>
    <t>Подпрограмма "Осуществление мероприятий по мобилизационной подготовке на территории Ступинского муниципального района"</t>
  </si>
  <si>
    <t>0760000000</t>
  </si>
  <si>
    <t>Поддержание органов администрации Ступинского муниципального района в готовности к функционированию в условиях военного времени</t>
  </si>
  <si>
    <t>0760020010</t>
  </si>
  <si>
    <t>Поддержание в готовности городского защищенного пункта управления Главы Ступинского муниципального района к функционированию в условиях военного времени</t>
  </si>
  <si>
    <t>0760020020</t>
  </si>
  <si>
    <t>Обеспечение разработки и ведения мобилизационных планов экономики Ступинского муниципального района</t>
  </si>
  <si>
    <t>0760020030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</si>
  <si>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</si>
  <si>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</si>
  <si>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</si>
  <si>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Подпрограмма "Профилактика преступлений и иных правонарушений в Ступинском муниципальном районе"</t>
  </si>
  <si>
    <t>0710000000</t>
  </si>
  <si>
    <t>Профилактика и предупреждение проявлений экстремизма</t>
  </si>
  <si>
    <t>0710020010</t>
  </si>
  <si>
    <t>Разработка технического задания, проектирование, приоберетение оборудования, установка (монтаж) системы видеонаблюдения на объектах с массовым пребываанием людей (учреждения Ступинского муниципального района) и подключение к системе технологического обеспечения региональной общественной безопасности и опреативного управления "Безопасный регион"</t>
  </si>
  <si>
    <t>0710020020</t>
  </si>
  <si>
    <t>Премирование граждан и их объединений, участвующих в охране общественного порядка</t>
  </si>
  <si>
    <t>0710080770</t>
  </si>
  <si>
    <t>Разработка технического задания, проектирование, приоберетение оборудования, установка (монтаж) системы видеонаблюдения на объектах с массовым пребываанием людей (учреждения городского поселения Ступино) и подключение к системе технологического обеспечения региональной общественной безопасности и опреативного управления "Безопасный регион"</t>
  </si>
  <si>
    <t>0710080910</t>
  </si>
  <si>
    <t>Подпрограмма "Снижение рисков и смягчение последствий чрезвычайных ситуаций природного и техногенного характера в Ступинском муниципальном районе"</t>
  </si>
  <si>
    <t>0720000000</t>
  </si>
  <si>
    <t>Обеспечение деятельности муниципального казенного учреждения "ЕДДС"</t>
  </si>
  <si>
    <t>0720001590</t>
  </si>
  <si>
    <t>Обеспечение деятельности Комиссии по предупреждению и ликвидации ЧС и обеспечению пожарной безопасности</t>
  </si>
  <si>
    <t>0720020030</t>
  </si>
  <si>
    <t>Обеспечение безопасности людей на водных объектах, расположенных в границах муниципального района</t>
  </si>
  <si>
    <t>0720020040</t>
  </si>
  <si>
    <t>Обеспечение безопасности населения на водных объектах, расположенных на территории Ступинского муниципального района, в рамках исполнения переданных полномочий</t>
  </si>
  <si>
    <t>0720080810</t>
  </si>
  <si>
    <t>Подпрограмма "Развитие и совершенствование систем оповещения и информирования населения Ступинского муниципального района"</t>
  </si>
  <si>
    <t>0730000000</t>
  </si>
  <si>
    <t>Создание и поддержание в постоянной готовности муниципальной системы оповещения и информирования населения об опасностях, возникающих при военных конфликтах или вследствие этих конфликтов, а также об угрозе возникновения или о возникновении ЧС природного и техногенного характера</t>
  </si>
  <si>
    <t>0730020050</t>
  </si>
  <si>
    <t>Создание и поддержание в постоянной готовности муниципальной системы оповещения и информирования населения об опасностях, возникающих при военных конфликтах или вследствие этих конфликтов, а также об угрозе возникновения или о возникновении ЧС природного и техногенного характера в рамках осуществления части полномочий городского поселения</t>
  </si>
  <si>
    <t>0730080900</t>
  </si>
  <si>
    <t>Подпрограмма "Обеспечение пожарной безопасности на территории Ступинского муниципального района"</t>
  </si>
  <si>
    <t>0740000000</t>
  </si>
  <si>
    <t>Обеспечение пожарной безопасности</t>
  </si>
  <si>
    <t>0740020060</t>
  </si>
  <si>
    <t>Обеспечение пожарной безопасности на территории поселений</t>
  </si>
  <si>
    <t>0740080880</t>
  </si>
  <si>
    <t>Софинансирование оснащения автономными дымовыми пожарными извещателями помещений, в которых проживают многодетные семьи и семьи, находящиеся в трудной жизенной ситуации, за счет средств местного бюджета</t>
  </si>
  <si>
    <t>07400S3520</t>
  </si>
  <si>
    <t>Другие вопросы в области национальной безопасности и правоохранительной деятельности</t>
  </si>
  <si>
    <t>0314</t>
  </si>
  <si>
    <t>Оснащение автономными дымовыми пожарными извещателями помещений, в которых проживают многодетные семьи и семьи, находящиеся в трудной жизенной ситуации</t>
  </si>
  <si>
    <t>0740063520</t>
  </si>
  <si>
    <t>04</t>
  </si>
  <si>
    <t>Сельское хозяйство и рыболовство</t>
  </si>
  <si>
    <t>0405</t>
  </si>
  <si>
    <t>Муниципальная программа Ступинского муниципального района "Сельское хозяйство Ступинского муниципального района"</t>
  </si>
  <si>
    <t>0500000000</t>
  </si>
  <si>
    <t>Подпрограмма "Развитие отраслей сельского хозяйства"</t>
  </si>
  <si>
    <t>0510000000</t>
  </si>
  <si>
    <t>Предоставление сельскохозяйственным товаропроизводителям грантов в форме субсидий</t>
  </si>
  <si>
    <t>0510020010</t>
  </si>
  <si>
    <t>Проведение конкурсов профессионального мастерства, праздников и мероприятий</t>
  </si>
  <si>
    <t>1050020020</t>
  </si>
  <si>
    <t>Транспорт</t>
  </si>
  <si>
    <t>0408</t>
  </si>
  <si>
    <t>Муниципальная программа Ступинского муниципального района "Предпринимательство Ступинского муниципального района"</t>
  </si>
  <si>
    <t>0900000000</t>
  </si>
  <si>
    <t>Подпрограмма «Развитие потребительского рынка и услуг"</t>
  </si>
  <si>
    <t>0910000000</t>
  </si>
  <si>
    <t>Предоставление частичной компенсации фактически произведенных поставщиками (организациями и индивидуальными предпринимателями) транспортных расходов по доставке товаров в сельские населенные пункты Ступинского муниципального района за счет субсидии из бюджета Московской области</t>
  </si>
  <si>
    <t>0910061100</t>
  </si>
  <si>
    <t>Предоставление частичной компенсации фактически произведенных поставщиками (организациями и индивидуальными предпринимателями) транспортных расходов по доставке товаров в сельские населенные пункты Ступинского муниципального района</t>
  </si>
  <si>
    <t>09100S1100</t>
  </si>
  <si>
    <t>Муниципальная программа Ступинского муниципального района "Развитие и функционирование дорожно-транспортного комплекса и связи на территории Ступинского мунципального района"</t>
  </si>
  <si>
    <t>1200000000</t>
  </si>
  <si>
    <t>Подпрограмма "Создание условий для предоставления транспортных услуг населению и организация транспортного обслуживания населения"</t>
  </si>
  <si>
    <t>1220000000</t>
  </si>
  <si>
    <t>Организация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социальной поддержки в границах 
Ступинского муниципального района</t>
  </si>
  <si>
    <t>1220020010</t>
  </si>
  <si>
    <t>Изготовление печатной продукции (бланков строгой отчетности для осуществления транспортного обслуживания и автоперевозок)</t>
  </si>
  <si>
    <t>1220020030</t>
  </si>
  <si>
    <t>Организация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социальной поддержки в границах поселений Ступинского муниципального района</t>
  </si>
  <si>
    <t>1220080740</t>
  </si>
  <si>
    <t>Дорожное хозяйство (дорожные фонды)</t>
  </si>
  <si>
    <t>0409</t>
  </si>
  <si>
    <t>Подпрограмма "Дорожная деятельность в отношении автомобильных дорог местного значения и обеспечение безопасности дорожного движения"</t>
  </si>
  <si>
    <t>1210000000</t>
  </si>
  <si>
    <t>Содержание и ремонт автомобильных дорог местного значения в границах Ступинского муниципального района</t>
  </si>
  <si>
    <t>1210020010</t>
  </si>
  <si>
    <t>Капитальный ремонт и ремонт автодорог местного значения вне границ населенных пунктов Ступинского муниципального района, в границах сельских населенных пунктов Ступинского муниципального района</t>
  </si>
  <si>
    <t>1210020020</t>
  </si>
  <si>
    <t>Расходы на проведение лабораторных испытаний дорожно-строительных материалов</t>
  </si>
  <si>
    <t>1210020040</t>
  </si>
  <si>
    <t>Ремонт дворовых территорий и проездов к ним в городских и сельских поселениях Ступинского муниципального района</t>
  </si>
  <si>
    <t>1210020050</t>
  </si>
  <si>
    <t>Проектно-изыскательские работы по объектам автомобильных дорог общего пользования местного значения в границах СМР</t>
  </si>
  <si>
    <t>1210020060</t>
  </si>
  <si>
    <t>Финансирование мероприятий по капитальному ремонту и ремонту автомобильных дорог общего пользования населенных пунктов, капитальному ремонту дворовых территорий МКД, проездов к дворовым территориям МКД населенных пунктов</t>
  </si>
  <si>
    <t>1210060240</t>
  </si>
  <si>
    <t>Содержание и ремонт автомобильных дорог местного значения городских поселений</t>
  </si>
  <si>
    <t>1210080861</t>
  </si>
  <si>
    <t>Капитальный ремонт и ремонт автомобильных дорог местного значения городского поселения</t>
  </si>
  <si>
    <t>1210080862</t>
  </si>
  <si>
    <t>Ремонт дворовых территорий городского поселения</t>
  </si>
  <si>
    <t>1210080863</t>
  </si>
  <si>
    <t>Обеспечение безопасности дорожного движения на автодорогах местного значения населенных пунктов городского поселения</t>
  </si>
  <si>
    <t>1210080864</t>
  </si>
  <si>
    <t>Расходы на проведение лабораторных испытаний дорожно-строительных материалов за счет МБТ из бюджетов поселений</t>
  </si>
  <si>
    <t>1210080865</t>
  </si>
  <si>
    <t>Капитальный ремонт и ремонт подъездных автомобильных дорог вне границ населенных пунктов сельского поселения Семеновское, дорог общего пользования в границах населенных пунктов сельского поселения Семеновское</t>
  </si>
  <si>
    <t>1210080866</t>
  </si>
  <si>
    <t>Софинансировние капитального ремонта и ремонта дворовых территорий МКД, проездов к дворовым территориям МКД населенных пунктов</t>
  </si>
  <si>
    <t>12100L555F</t>
  </si>
  <si>
    <t>Капитальный ремонт и ремонт дворовых территорий МКД, проездов к дворовым территориям МКД населенных пунктов</t>
  </si>
  <si>
    <t>12100R555F</t>
  </si>
  <si>
    <t>Софинансирование мероприятий по капитальному ремонту и ремонту автомобильных дорог общего пользования населенных пунктов Ступинского муниципального района</t>
  </si>
  <si>
    <t>12100S0240</t>
  </si>
  <si>
    <t>Софинансирование мероприятий по капитальному ремонту и ремонту автомобильных дорог общего пользования городских поселений Ступинского муниципального района</t>
  </si>
  <si>
    <t>12100S0241</t>
  </si>
  <si>
    <t>Связь и информатика</t>
  </si>
  <si>
    <t>0410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</si>
  <si>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Ступинском муниципальном районе"</t>
  </si>
  <si>
    <t>1020000000</t>
  </si>
  <si>
    <t>Развитие и обеспечение функционирования базовой информационно-технологической инфраструктуры ОМСУ муниципального образования Московской области</t>
  </si>
  <si>
    <t>1020020010</t>
  </si>
  <si>
    <t>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</t>
  </si>
  <si>
    <t>1020020020</t>
  </si>
  <si>
    <t>Обеспечение защиты информационно-технологическрй инфраструктуры и информации в ИС, используемых ОМСУ муниципального образования Московской области</t>
  </si>
  <si>
    <t>1020020030</t>
  </si>
  <si>
    <t>Обеспечение подключения к региональным информационным системам и сопрвождение пользователей ОМСУ муниципального образования Московской области</t>
  </si>
  <si>
    <t>1020020040</t>
  </si>
  <si>
    <t>Обеспечение подключения к региональным информационным системам и сопрвождение пользователей ОМСУ муниципального образования Московской области в рамках исполнения переданных полномочий по формированию и исполнению бюджета</t>
  </si>
  <si>
    <t>1020080040</t>
  </si>
  <si>
    <t>Создание фонда пользования архивных документов поселений на электронном носителе</t>
  </si>
  <si>
    <t>1070020010</t>
  </si>
  <si>
    <t>Создание фонда пользования архивных документов поселений на электронном носителе за счет межбюджетных трансфертов городских и сельских поселений</t>
  </si>
  <si>
    <t>1070080050</t>
  </si>
  <si>
    <t>Другие вопросы в области национальной экономики</t>
  </si>
  <si>
    <t>0412</t>
  </si>
  <si>
    <t>Подпрограмма «Развитие малого и среднего предпринимательства в Ступинском муниципальном районе"</t>
  </si>
  <si>
    <t>0920000000</t>
  </si>
  <si>
    <t>Частичная компенсация затрат субъектам малого и среднего предпринимательства, связанных с приобретением оборудования в целях и (или) развития и (или) модернизации производства товаров (работ, услуг)</t>
  </si>
  <si>
    <t>0920020010</t>
  </si>
  <si>
    <t>Подпрограмма "Развитие конкуренции в Ступинском муниципальном районе"</t>
  </si>
  <si>
    <t>0930000000</t>
  </si>
  <si>
    <t>Участие в профессиональных семинарах, конференциях, круглых столах</t>
  </si>
  <si>
    <t>0930020010</t>
  </si>
  <si>
    <t>05</t>
  </si>
  <si>
    <t>Жилищное хозяйство</t>
  </si>
  <si>
    <t>0501</t>
  </si>
  <si>
    <t>Муниципальная программа Ступинского муниципального района "Содержание и развитие жилищно-коммунального хозяйства Ступинского муниципального района"</t>
  </si>
  <si>
    <t>0100000000</t>
  </si>
  <si>
    <t>Подпрограмма "Капитальный ремонт общего имущества многоквартирных домов, расположенных на территории Ступинского муниципального района"</t>
  </si>
  <si>
    <t>0130000000</t>
  </si>
  <si>
    <t>Ремонт подъездов многоквартирных домов</t>
  </si>
  <si>
    <t>0130060950</t>
  </si>
  <si>
    <t>Софинансирование ремонта подъездов многоквартирных домов</t>
  </si>
  <si>
    <t>01300S0950</t>
  </si>
  <si>
    <t>Коммунальное хозяйство</t>
  </si>
  <si>
    <t>0502</t>
  </si>
  <si>
    <t>Подпрограмма "Модернизация объектов коммунальной инфраструктуры Ступинского муниципального района"</t>
  </si>
  <si>
    <t>0110000000</t>
  </si>
  <si>
    <t>Проектирование котельных</t>
  </si>
  <si>
    <t>0110020010</t>
  </si>
  <si>
    <t>Актуализация схемы теплоснабжения Ступинского муниципального района</t>
  </si>
  <si>
    <t>0110020050</t>
  </si>
  <si>
    <t>Установка станций очистки, ремонт, реконструкция, модернизация артезианских скважин, насосоных станций водоподъема, ВЗУ</t>
  </si>
  <si>
    <t>0110020060</t>
  </si>
  <si>
    <t>Ремонт, реконструкция, модернизация, строительство тепловых сетей с применением современных материалов и энергоэффективных технологий</t>
  </si>
  <si>
    <t>0110020070</t>
  </si>
  <si>
    <t>Капитальные вложения в объекты коммунальной инфраструктуры на территории военных городков (проектирование очистных сооружений мощностью 100 куб.м/сут в д. Торбеево в/ч 112 )</t>
  </si>
  <si>
    <t>0110064050</t>
  </si>
  <si>
    <t>Мероприятия по теплоснабжению населения военных городков, расположенных на территории СП Семеновское СМР</t>
  </si>
  <si>
    <t>0110080110</t>
  </si>
  <si>
    <t>Организация надежного теплоснабжения потребителей, расположенных на териитории СП Аксиньинское и СП Леонтьевское СМР</t>
  </si>
  <si>
    <t>0110080140</t>
  </si>
  <si>
    <t>Актуализация схем теплоснабжения городских поселений</t>
  </si>
  <si>
    <t>0110080150</t>
  </si>
  <si>
    <t>Строительство блочно-модульных котельных</t>
  </si>
  <si>
    <t>0110080730</t>
  </si>
  <si>
    <t>Софинансирование мероприятий по проектированию очистных сооружений мощностью 100 куб.м/сутки в д. Торбеево в/ч 112</t>
  </si>
  <si>
    <t>01100S4050</t>
  </si>
  <si>
    <t>Муниципальная программа Ступинского муниципального района "Энергетическая эффективность и развитие энергетики на территории Ступинского муниципального района"</t>
  </si>
  <si>
    <t>1300000000</t>
  </si>
  <si>
    <t>Подпрограмма "Энергосбережение и повышение энергетической эффективности на территории Ступинского муниципального района"</t>
  </si>
  <si>
    <t>1310000000</t>
  </si>
  <si>
    <t>Обучение сотрудников по обучающей программе в сфере энергосбережения</t>
  </si>
  <si>
    <t>1310020030</t>
  </si>
  <si>
    <t>Подпрограмма "Развитие и модернизация электроэнергетики в Ступинском муниципальном районе"</t>
  </si>
  <si>
    <t>1320000000</t>
  </si>
  <si>
    <t>Проектирование трансформаторной подстанции по ул. Пятая г. Ступино</t>
  </si>
  <si>
    <t>1320020070</t>
  </si>
  <si>
    <t>Капитальные вложения в объекты государственной (муниципальной) собственности</t>
  </si>
  <si>
    <t>400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</si>
  <si>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</si>
  <si>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</si>
  <si>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Благоустройство</t>
  </si>
  <si>
    <t>0503</t>
  </si>
  <si>
    <t>Подпрограмма "Благоустройство и улучшение санитарного состояния территории Ступинского муниципального района"</t>
  </si>
  <si>
    <t>0120000000</t>
  </si>
  <si>
    <t>Организация проведения мероприятий по отлову безнадзорных животных в соответствии с переданными полномочиями</t>
  </si>
  <si>
    <t>0120060870</t>
  </si>
  <si>
    <t>Содержание кладбищ и погребений</t>
  </si>
  <si>
    <t>0910080870</t>
  </si>
  <si>
    <t>Межбюджетные трансферты</t>
  </si>
  <si>
    <t>500</t>
  </si>
  <si>
    <t>Иные межбюджетные трансферты</t>
  </si>
  <si>
    <t>540</t>
  </si>
  <si>
    <t>Устройство и капитальный ремонт электросетевого хозяйства, систем наружного и архитектурно-художественного освещения в рамках реализации приоритетеного проекта "Светлый город"</t>
  </si>
  <si>
    <t>1310062630</t>
  </si>
  <si>
    <t>Выполнение работ по обслуживанию и ремонту объектов уличного освещения на территории городского поселения Ступино Ступинского муниципального района</t>
  </si>
  <si>
    <t>1310080030</t>
  </si>
  <si>
    <t>Проверка достоверности сметной стоиимости объекта при реализации проекта "Светлый город"</t>
  </si>
  <si>
    <t>1310080040</t>
  </si>
  <si>
    <t>Реализация приоритетного проекта "Светлый город"</t>
  </si>
  <si>
    <t>13100S2630</t>
  </si>
  <si>
    <t>06</t>
  </si>
  <si>
    <t>Другие вопросы в области охраны окружающей среды</t>
  </si>
  <si>
    <t>0605</t>
  </si>
  <si>
    <t>Муниципальная программа Ступинского муниципального района "Экология и окружающая среда Ступинского муниципального района"</t>
  </si>
  <si>
    <t>0600000000</t>
  </si>
  <si>
    <t>Совершенствование системы обезвреживания и утилизации отходов</t>
  </si>
  <si>
    <t>0600020020</t>
  </si>
  <si>
    <t>Развитие системы комплексного мониторинга окружающей среды</t>
  </si>
  <si>
    <t>0600020030</t>
  </si>
  <si>
    <t>Благоустройство родников</t>
  </si>
  <si>
    <t>0600020040</t>
  </si>
  <si>
    <t>0600020050</t>
  </si>
  <si>
    <t>Экологическое образование, воспитание и информирование населения</t>
  </si>
  <si>
    <t>0600020060</t>
  </si>
  <si>
    <t>Создание, развитие и поддержка природных комплексов, особо охраняемых природных территорий местного значения</t>
  </si>
  <si>
    <t>0600020070</t>
  </si>
  <si>
    <t>Разработка проектной документации по объекту "Рекультивация полигона ТБО "Вальцово"</t>
  </si>
  <si>
    <t>0600040010</t>
  </si>
  <si>
    <t>07</t>
  </si>
  <si>
    <t>Общее образование</t>
  </si>
  <si>
    <t>0702</t>
  </si>
  <si>
    <t>Модернизация, установка, ревизия ИТП (индивидуальных тепловых пунктов) в учреждениях образования</t>
  </si>
  <si>
    <t>1310020040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</si>
  <si>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</si>
  <si>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</si>
  <si>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</si>
  <si>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</si>
  <si>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Молодежная политика</t>
  </si>
  <si>
    <t>0707</t>
  </si>
  <si>
    <t>Подпрограмма «Дополнительное образование, воспитание и психолого-социальное сопровождение детей»</t>
  </si>
  <si>
    <t>0330000000</t>
  </si>
  <si>
    <t>Мероприятия по организации оздоровления и отдыха детей и подростков Ступинского муниципального района</t>
  </si>
  <si>
    <t>03301S2190</t>
  </si>
  <si>
    <t>Другие вопросы в области образования</t>
  </si>
  <si>
    <t>0709</t>
  </si>
  <si>
    <t>09</t>
  </si>
  <si>
    <t>Другие вопросы в области здравоохранения</t>
  </si>
  <si>
    <t>0909</t>
  </si>
  <si>
    <t>Подпрограмма "Создание условий для оказания медицинской помощи"</t>
  </si>
  <si>
    <t>1090000000</t>
  </si>
  <si>
    <t>Организация профилактических городков здоровья, приуроченных к Всемирным дням здоровья</t>
  </si>
  <si>
    <t>1090020010</t>
  </si>
  <si>
    <t>Организация профилактических городков здоровья, приуроченных ко Дню города</t>
  </si>
  <si>
    <t>1090020020</t>
  </si>
  <si>
    <t>Установление дополнительных гарантий и мер социальной поддержки</t>
  </si>
  <si>
    <t>1090020030</t>
  </si>
  <si>
    <t>Организация и проведение Дня медицинского работника</t>
  </si>
  <si>
    <t>1090020040</t>
  </si>
  <si>
    <t>Обеспечение полноценным питанием беременных женщин, кормящих матерей и детей в возрасте до 3-х лет</t>
  </si>
  <si>
    <t>1600062080</t>
  </si>
  <si>
    <t>10</t>
  </si>
  <si>
    <t>Пенсионное обеспечение</t>
  </si>
  <si>
    <t>1001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</si>
  <si>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пенсию</t>
  </si>
  <si>
    <t>1080020030</t>
  </si>
  <si>
    <t>Социальное обеспечение населения</t>
  </si>
  <si>
    <t>1003</t>
  </si>
  <si>
    <t>Подпрограмма "Устойчивое развитие сельских территорий"</t>
  </si>
  <si>
    <t>0520000000</t>
  </si>
  <si>
    <t>Обеспечение жильём граждан РФ, проживающих в сельской местности, в том числе молодых семей и молодых специалистов</t>
  </si>
  <si>
    <t>05200L0180</t>
  </si>
  <si>
    <t>Мероприятия по улучшению жилищных условий граждан, проживающих в сельской местности, в том числе молодых семей и молодых специалистов</t>
  </si>
  <si>
    <t>05200R0180</t>
  </si>
  <si>
    <t>Дополнительное материальное обеспечение лиц, занимавших должности в органах исполнительной власти Ступинского района</t>
  </si>
  <si>
    <t>1080020040</t>
  </si>
  <si>
    <t>Обеспечение информирования малообеспеченных категорий граждан. Осуществление взаимодействия органов местного самоуправления с печатными СМИ в области подписки, доставки и распространения тиражей печатной продукции</t>
  </si>
  <si>
    <t>1100020030</t>
  </si>
  <si>
    <t>Единовременная выплата жителям Ступинского муниципального района, отнесенным к категории юбиляров-долгожителей</t>
  </si>
  <si>
    <t>1600020010</t>
  </si>
  <si>
    <t>Иные выплаты населению</t>
  </si>
  <si>
    <t>360</t>
  </si>
  <si>
    <t>Оказание материальной помощи гражданам, попавшим в трудную жизненную ситуацию</t>
  </si>
  <si>
    <t>1600020020</t>
  </si>
  <si>
    <t>Проведение мероприятий, посвященных отдельным памятным датам и праздничным мероприятиям</t>
  </si>
  <si>
    <t>1600020040</t>
  </si>
  <si>
    <t>Поздравление супругов с юбилеем их совместной жизни</t>
  </si>
  <si>
    <t>1600020050</t>
  </si>
  <si>
    <t>Предоставление гражданам субсидий на оплату жилого помещения и коммунальных услуг</t>
  </si>
  <si>
    <t>1600061410</t>
  </si>
  <si>
    <t>11</t>
  </si>
  <si>
    <t>Другие вопросы в области физической культуры и спорта</t>
  </si>
  <si>
    <t>1105</t>
  </si>
  <si>
    <t>Управление строительства и архитектуры администрации Ступинского муниципального района Московской области</t>
  </si>
  <si>
    <t>004</t>
  </si>
  <si>
    <t>Обеспечение деятельности МБУ АПБ</t>
  </si>
  <si>
    <t>1060007591</t>
  </si>
  <si>
    <t>Информирование населения об основных событиях социально-экономического развития и общественно-политической жизни Ступинского муниципального района посредством размещения общественно значимой рекламы на наружных рекламных конструкциях</t>
  </si>
  <si>
    <t>1100020050</t>
  </si>
  <si>
    <t>9900000010</t>
  </si>
  <si>
    <t>Строительство распределительных газовых сетей г.п.Ступино (д.Тишково)</t>
  </si>
  <si>
    <t>0520040010</t>
  </si>
  <si>
    <t>Строительство объекта "Напорный коллектор хоз-бытовых стоков микрорайона "Юго-Западный"</t>
  </si>
  <si>
    <t>0600040020</t>
  </si>
  <si>
    <t>Строительство объекта "Напорный коллектор хоз-бытовых стоков микрорайона "Юго-Западный" за счет межбюджетных трансфертов</t>
  </si>
  <si>
    <t>0600040073</t>
  </si>
  <si>
    <t>Строительство школы на 600 мест с бассейном в квартале 23 г.Ступино</t>
  </si>
  <si>
    <t>0320040040</t>
  </si>
  <si>
    <t>Бюджетные инвестиции</t>
  </si>
  <si>
    <t>410</t>
  </si>
  <si>
    <t>Капитальные вложения в общеобразовательные организации в целях обеспечения односменного режима обучения (строительство школы 23 кв. г.Ступино)</t>
  </si>
  <si>
    <t>0320164480</t>
  </si>
  <si>
    <t>03201S4480</t>
  </si>
  <si>
    <t>Капитальные вложения в общеобразовательные организации в целях обеспечения односменного режима обучения (строительство школы на 825 мест мкр.Юго-западный кв. г.Ступино)</t>
  </si>
  <si>
    <t>0320264480</t>
  </si>
  <si>
    <t>Строительство школы на 825 мест в мкр Юго-Западный г.Ступино</t>
  </si>
  <si>
    <t>03202S4480</t>
  </si>
  <si>
    <t>Капитальные вложения в общеобразовательные организации в целях обеспечения односменного режима обучения (строительство школы на 600 мест мкр.Надежда кв. г.Ступино)</t>
  </si>
  <si>
    <t>0320364480</t>
  </si>
  <si>
    <t>Строительство школы на 600 мест в микрорайоне "Надежда" г.Ступино</t>
  </si>
  <si>
    <t>03203S4480</t>
  </si>
  <si>
    <t>08</t>
  </si>
  <si>
    <t>Культура</t>
  </si>
  <si>
    <t>0801</t>
  </si>
  <si>
    <t>Развитие сети учреждений культурно-досугового типа в сельской местности (строительство Дома культуры в д.Леонтьево за счет средств областного бюджета)</t>
  </si>
  <si>
    <t>0520161180</t>
  </si>
  <si>
    <t>Реализация мероприятий федеральной целевой программы "Устойчивое развитие сельских территорий на 2014-2017 годы и на период до 2020 года" (строительство Дома культуры в д.Леонтьево за счет средств федерального бюджета)</t>
  </si>
  <si>
    <t>05201R0180</t>
  </si>
  <si>
    <t>Муниципальная программа "Жилище" Ступинского муниципального района</t>
  </si>
  <si>
    <t>0800000000</t>
  </si>
  <si>
    <t>Подпрограмма "Обеспечение жильем молодых семей"</t>
  </si>
  <si>
    <t>0830000000</t>
  </si>
  <si>
    <t>Организация предоставления молодым семьям социальных выплат на приобретение жилого помещения или строительство индивидуального жилого дома</t>
  </si>
  <si>
    <t>08300L0200</t>
  </si>
  <si>
    <t>Субсидии бюджетам муниципальных районов на обеспечение жильем молодых семей</t>
  </si>
  <si>
    <t>08300R0200</t>
  </si>
  <si>
    <t>Подпрограмма "Обеспечение жильем отдельных категорий граждан, установленных федеральным законодательством"</t>
  </si>
  <si>
    <t>0880000000</t>
  </si>
  <si>
    <t>Оказание государственной поддержки по обеспечению жильем отдельных категорий граждан, установленных ФЗ от 12.01.1995 № 5-ФЗ "О ветеранах", в соответствии с Указом Президента РФ от 7 мая 2008 года № 714 "Об обеспечении жильем ветеранов Великой Отечественной войны 1941-1945 г"</t>
  </si>
  <si>
    <t>0880051340</t>
  </si>
  <si>
    <t>Оказание государственной поддержки по обеспечению жильем отдельных категорий граждан, уволенных с военной службы, и приравненных к ним лиц в соответствии с Федеральным законом от 8 декабря 2010 года № 342-ФЗ "О внесении изменений в Федеральный закон "О статусе военнослужащих" и об обеспечении жилыми помещениями некоторых категорий граждан"</t>
  </si>
  <si>
    <t>0880054850</t>
  </si>
  <si>
    <t>Охрана семьи и детства</t>
  </si>
  <si>
    <t>1004</t>
  </si>
  <si>
    <t>Подпрограмма "Обеспечение жильем детей-сирот и детей, оставшихся без попечения родителей, а также лиц из их числа"</t>
  </si>
  <si>
    <t>0860000000</t>
  </si>
  <si>
    <t>Организация обеспечения жильем детяй-сирот и детей, оставшихся без попечения родителей, лиц из их числа</t>
  </si>
  <si>
    <t>0860060820</t>
  </si>
  <si>
    <t>Физическая культура</t>
  </si>
  <si>
    <t>1101</t>
  </si>
  <si>
    <t>Муниципальная программа Ступинского муниципального района "Физическая культура и спорт Ступинского муниципального района"</t>
  </si>
  <si>
    <t>0400000000</t>
  </si>
  <si>
    <t>Строительство «Физкультурно-оздоровительный комплекс с универсальным игровым залом 36х18 м по адресу: Московская область, Ступинский р-он, с. Семеновское, ул. Молодежная»</t>
  </si>
  <si>
    <t>0400040079</t>
  </si>
  <si>
    <t>Управление образования администрации Ступинского муниципального района</t>
  </si>
  <si>
    <t>005</t>
  </si>
  <si>
    <t>Дошкольное образование</t>
  </si>
  <si>
    <t>0701</t>
  </si>
  <si>
    <t>Подпрограмма «Дошкольное образование»</t>
  </si>
  <si>
    <t>0310000000</t>
  </si>
  <si>
    <t>Финансовое обеспечение прав граждан на получение общедоступного и бесплатного дошкольного образования</t>
  </si>
  <si>
    <t>0310002590</t>
  </si>
  <si>
    <t>Субсидии автономным учреждениям</t>
  </si>
  <si>
    <t>620</t>
  </si>
  <si>
    <t>Совершенствование материально-технической базы дошкольных образовательных организаций</t>
  </si>
  <si>
    <t>0310002591</t>
  </si>
  <si>
    <t>Дополнительные мероприятия по развитию жилищно-коммунального хозяйства и социально-культурной сферы</t>
  </si>
  <si>
    <t>0310004400</t>
  </si>
  <si>
    <t>Создание дополнительных мест за счет рационального использования помещений действующих организаций дошкольного образования</t>
  </si>
  <si>
    <t>0310020010</t>
  </si>
  <si>
    <t>Ежемесячная компенсация на оплату проезда отдельным категориям работников муниципальных образовательных учреждений</t>
  </si>
  <si>
    <t>0310020180</t>
  </si>
  <si>
    <t>Предоставление доплат работникам образовательных организаций в соответствии с решением Совета депутатов Ступинского муниципального района</t>
  </si>
  <si>
    <t>0310020250</t>
  </si>
  <si>
    <t>Проведение капитального и текущего ремонта зданий, сооружений и отдельных систем дошкольных образовательных организаций в соответствии утвержденным перечнем первоочередных работ</t>
  </si>
  <si>
    <t>0310020260</t>
  </si>
  <si>
    <t>Проведение обследования технического состояния зданий для капитального ремонта муниципальных дошкольных образовательных организаций</t>
  </si>
  <si>
    <t>0310061070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</si>
  <si>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</si>
  <si>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0310062110</t>
  </si>
  <si>
    <t>Закупка оборудования для дошкольных образовательных организаций муниципальных образований Московской области-победителей областного конкурса на присвоение статуса Региональной инновационной площадки Московской области</t>
  </si>
  <si>
    <t>0310062130</t>
  </si>
  <si>
    <t>Проведение первоочередных мероприятий по восстановлению имущественного комплекса учреждений социальной сферы военных городков на территории Московской области, переданных в собственность муниципальных образований Московской области</t>
  </si>
  <si>
    <t>0310062560</t>
  </si>
  <si>
    <t>Мероприятия по проведению капитального ремонта муниципальных дошкольных образовательных организаций</t>
  </si>
  <si>
    <t>0310062590</t>
  </si>
  <si>
    <t>Выполнение работ по повышению энергоэффективности дошкольных образовательных организаций</t>
  </si>
  <si>
    <t>0310080260</t>
  </si>
  <si>
    <t>Выполнение работ по повышению энергоэффективности образовательных организаций (остатки прошлых лет)</t>
  </si>
  <si>
    <t>0310080261</t>
  </si>
  <si>
    <t>Обеспечение неограниченного широкополосного доступа к сети Интернет</t>
  </si>
  <si>
    <t>03100S0600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</si>
  <si>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</si>
  <si>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03100S2130</t>
  </si>
  <si>
    <t>03100S2560</t>
  </si>
  <si>
    <t>Софинансирование мероприятий по проведению технического обследования и капитального ремонта в муниципальных дошкольных образовательных организациях Московской области</t>
  </si>
  <si>
    <t>03100S2590</t>
  </si>
  <si>
    <t>Подпрограмма «Обеспечение реализации программы и иные мероприятия»</t>
  </si>
  <si>
    <t>0340000000</t>
  </si>
  <si>
    <t>Проведение районных мероприятий</t>
  </si>
  <si>
    <t>0340020010</t>
  </si>
  <si>
    <t>Иные бюджетные ассигнования за счет возврата остатков целевых средств местного бюджета</t>
  </si>
  <si>
    <t>9900090010</t>
  </si>
  <si>
    <t>Финансовое обеспечение деятельности общеобразовательных организаций</t>
  </si>
  <si>
    <t>0320003590</t>
  </si>
  <si>
    <t>Совершенствование материально-технической базы общеобразовательных организаций</t>
  </si>
  <si>
    <t>0320003591</t>
  </si>
  <si>
    <t>0320004400</t>
  </si>
  <si>
    <t>Денежное поощрение лучших учащихся, студентов образовательных организаций</t>
  </si>
  <si>
    <t>0320020010</t>
  </si>
  <si>
    <t>Организация участия педагогов и руководителей в региональных и всероссийских конкурсах профессионального мастерства</t>
  </si>
  <si>
    <t>0320020020</t>
  </si>
  <si>
    <t>Денежное поощрение лучших учителей общеобразовательных организаций</t>
  </si>
  <si>
    <t>0320020030</t>
  </si>
  <si>
    <t>Организация перевозки детей, проживающих в с.Лужники в утренние часы заказным автобусом по специальному маршруту</t>
  </si>
  <si>
    <t>0320020040</t>
  </si>
  <si>
    <t>Оснащение пунктов проведения основного государственного экзамена оборудованием видеопротоколирования и видеотрансляции</t>
  </si>
  <si>
    <t>0320020060</t>
  </si>
  <si>
    <t>Ежемесячная компенсация на оплату проезда отдельным категориям работников муниципальных образовательных организаций</t>
  </si>
  <si>
    <t>0320020180</t>
  </si>
  <si>
    <t>0320020250</t>
  </si>
  <si>
    <t>Мероприятия по проведению ремонта зданий и помещений муниципальных общеобразовательных организаций</t>
  </si>
  <si>
    <t>0320020260</t>
  </si>
  <si>
    <t>Обеспечение общеобразовательных организаций, находящихся в ведении муниципальных образований Московской области, доступом в сеть Интернет</t>
  </si>
  <si>
    <t>0320060600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</si>
  <si>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</si>
  <si>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0320062200</t>
  </si>
  <si>
    <t>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</si>
  <si>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0320062210</t>
  </si>
  <si>
    <t>Субсидии некоммерческим организациям (за исключением государственных (муниципальных) учреждений)</t>
  </si>
  <si>
    <t>630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</si>
  <si>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имеющих государственную аккредитацию</t>
  </si>
  <si>
    <t>0320062220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</si>
  <si>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</si>
  <si>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0320062230</t>
  </si>
  <si>
    <t>Обеспечение подвоза учащихся к месту обучения в муниципальные общеобразовательные учреждения, расположенные в сельской местности</t>
  </si>
  <si>
    <t>0320062270</t>
  </si>
  <si>
    <t>Обеспечение современными аппаратно-программными комплексами общеобразовательных организаций в Московской области</t>
  </si>
  <si>
    <t>0320062490</t>
  </si>
  <si>
    <t>Выполнение работ по повышению энергоэффективности общеобразовательных организаций</t>
  </si>
  <si>
    <t>0320080260</t>
  </si>
  <si>
    <t>Обеспечение неограниченного широкополосного доступа к сети Интернет общеобразовательных учреждений</t>
  </si>
  <si>
    <t>03200S0600</t>
  </si>
  <si>
    <t>Обеспечение подвоза учащихся к месту обучения в муниципальные общеобразовательные организации, расположенные в сельских населенных пунктах</t>
  </si>
  <si>
    <t>03200S2270</t>
  </si>
  <si>
    <t>Закупка оборудования для общеобразовательных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</si>
  <si>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03200S2310</t>
  </si>
  <si>
    <t>Обеспечение современными аппаратно-программными комплексами общеобразовательных организаций (софинансирование)</t>
  </si>
  <si>
    <t>03200S2490</t>
  </si>
  <si>
    <t>Иные бюджетные ассигнования за счет возврата остатков целевых средств бюджетов других уровней</t>
  </si>
  <si>
    <t>9900090020</t>
  </si>
  <si>
    <t>Дополнительное образование детей</t>
  </si>
  <si>
    <t>0703</t>
  </si>
  <si>
    <t>0330004400</t>
  </si>
  <si>
    <t>Финансовое обеспечение деятельности образовательных организаций</t>
  </si>
  <si>
    <t>0330005590</t>
  </si>
  <si>
    <t>Совершенствование материально-технической базы учреждений дополнительного образования</t>
  </si>
  <si>
    <t>0330005591</t>
  </si>
  <si>
    <t>0330020180</t>
  </si>
  <si>
    <t>0330020250</t>
  </si>
  <si>
    <t>Проведение капитального и текущего ремонта зданий, сооружений и отдельных систем организаций дополнительного образования</t>
  </si>
  <si>
    <t>0330020260</t>
  </si>
  <si>
    <t>Реализация проекта "Тропинка к дому"</t>
  </si>
  <si>
    <t>0330020300</t>
  </si>
  <si>
    <t>Софинансирование расходов на повышение заработной платы педагогических работников муниципальных учреждений дополнительного образования в сферах образования, культуры, физической культуры и спорта</t>
  </si>
  <si>
    <t>0330061130</t>
  </si>
  <si>
    <t>Закупка оборудования для организаций дополнительного образования муниципальных образований Московской области-победителей областного конкурса на присвоение статуса Региональной инновационной площадки МО</t>
  </si>
  <si>
    <t>0330062480</t>
  </si>
  <si>
    <t>Выполнение работ по энергоэффективности организаций дополнительного образования</t>
  </si>
  <si>
    <t>0330080260</t>
  </si>
  <si>
    <t>Софинансирование расходов на повышение заработной платы работникам муниципальных учреждений Московской области в сферах образования, культуры, физической культуры и спорта</t>
  </si>
  <si>
    <t>03300S0440</t>
  </si>
  <si>
    <t>03300S2480</t>
  </si>
  <si>
    <t>Профессиональная подготовка, переподготовка и повышение квалификации</t>
  </si>
  <si>
    <t>0705</t>
  </si>
  <si>
    <t>Обучение педагогов по программам повышения квалификации и/или профессиональной переподготовки на основе механизмов персонифицированного финансирования</t>
  </si>
  <si>
    <t>0310020170</t>
  </si>
  <si>
    <t>Обучение педагогов и руководителей общеобразовательных организаций по реализации ФГОС основного общего образования</t>
  </si>
  <si>
    <t>0320020170</t>
  </si>
  <si>
    <t>Обучение педагогов и руководителей по программам повышения квалификации и/или профессиональной переподготовки на основе механизмов персонифицированного финансирования</t>
  </si>
  <si>
    <t>0330020170</t>
  </si>
  <si>
    <t>Обучение педагогов по программам повышения квалификации и/или профессиональной переподготовки на основе механизмов</t>
  </si>
  <si>
    <t>0340020170</t>
  </si>
  <si>
    <t>0330020190</t>
  </si>
  <si>
    <t>Мероприятия летней оздоровительной кампании</t>
  </si>
  <si>
    <t>0330020191</t>
  </si>
  <si>
    <t>Мероприятия в сфере оздоровления детей за счет частичной оплаты стоимости путевок родителями</t>
  </si>
  <si>
    <t>0330020850</t>
  </si>
  <si>
    <t>Мероприятия по организации отдыха детей в каникулярное время</t>
  </si>
  <si>
    <t>0330062190</t>
  </si>
  <si>
    <t>03302S2190</t>
  </si>
  <si>
    <t>03303S2190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</si>
  <si>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</si>
  <si>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0310062140</t>
  </si>
  <si>
    <t>Обеспечение деятельности МКУ ЦБ Управления образования</t>
  </si>
  <si>
    <t>0340008590</t>
  </si>
  <si>
    <t>Муниципальное задание на предоставлением муниципальных услуг МБУ ДПО ИМЦ</t>
  </si>
  <si>
    <t>0340012590</t>
  </si>
  <si>
    <t>Обеспечение деятельности МКУ ХЭС ОУ</t>
  </si>
  <si>
    <t>0340013590</t>
  </si>
  <si>
    <t>Осуществление противопожарных и иных мероприятий для обеспечения деятельности образовательных организаций</t>
  </si>
  <si>
    <t>0340020030</t>
  </si>
  <si>
    <t>Компенсация расходов на проезд к месту учебы и обратно учащимся, обучающихся по рабочим профессиям и специальностям в ГБОУ СПО «Ступинский авиационно-металлургический техникум им.А.Т.Туманова»</t>
  </si>
  <si>
    <t>1050020050</t>
  </si>
  <si>
    <t>Обеспечение оказания транспортных услуг администрации Ступинского муниципального района</t>
  </si>
  <si>
    <t>1080013590</t>
  </si>
  <si>
    <t>Установка автоматизированных систем диспетчеризации, контроля и учета потребляемых энергетических ресурсов в 85 учрежджениях образования</t>
  </si>
  <si>
    <t>1310020050</t>
  </si>
  <si>
    <t>Публичные нормативные социальные выплаты гражданам</t>
  </si>
  <si>
    <t>310</t>
  </si>
  <si>
    <t>Комитет по культуре, физической культуре, спорту и работе с молодежью администрации Ступинского муниципального района</t>
  </si>
  <si>
    <t>009</t>
  </si>
  <si>
    <t>Муниципальная программа Ступинского муниципального района "Культура Ступинского муниципального района"</t>
  </si>
  <si>
    <t>0200000000</t>
  </si>
  <si>
    <t>Подпрограмма "Развитие дополнительного образования детей в сфере культуры и искусства Ступинского муниципального района"</t>
  </si>
  <si>
    <t>0220000000</t>
  </si>
  <si>
    <t>0220004400</t>
  </si>
  <si>
    <t>Оказание муниципальной услуги "предоставление дополнительного образования в сфере культуры"</t>
  </si>
  <si>
    <t>0220005590</t>
  </si>
  <si>
    <t>Приобретение оборудования, других основных средств и материальных запасов для муниципальных учреждений дополнительного образования детей в сфере культуры и искусства</t>
  </si>
  <si>
    <t>0220005591</t>
  </si>
  <si>
    <t>Проведение ремонтных работ сооружений, помещений и отдельных систем муниципальных учреждений дополнительного образования детей в сфере культуры и искусства</t>
  </si>
  <si>
    <t>0220020010</t>
  </si>
  <si>
    <t>Ежемесячная компенсация на оплату проезда отдельным категориям работников муниципальных учреждений дополнительного образования детей в сфере культуры и искусства Ступинского муниципального района</t>
  </si>
  <si>
    <t>0220020180</t>
  </si>
  <si>
    <t>Расходы на повышение заработной платы работникам муниципальных учреждений Московской области в сферах образования, культуры, физической культуры и спорта</t>
  </si>
  <si>
    <t>0220060440</t>
  </si>
  <si>
    <t>Обеспечение деятельности муниципальных бюджетных учреждений Ступинского муниципального района, реализующих программы спортивной подготовки</t>
  </si>
  <si>
    <t>0400005590</t>
  </si>
  <si>
    <t>Функционирование спортивной базы "Березка"</t>
  </si>
  <si>
    <t>0400005591</t>
  </si>
  <si>
    <t>0400005592</t>
  </si>
  <si>
    <t>Модернизация материально-технической базы объектов физической культуры и спорта путем проведения ремонта, капитального ремонта и технического переоснащения</t>
  </si>
  <si>
    <t>0400020260</t>
  </si>
  <si>
    <t>Муниципальная программа Ступинского муниципального района "Молодежь Ступинского муниципального района"</t>
  </si>
  <si>
    <t>1500000000</t>
  </si>
  <si>
    <t>Подпрограмма "Молодое поколение Ступинского муниципального района"</t>
  </si>
  <si>
    <t>1510000000</t>
  </si>
  <si>
    <t>Оказание муниципальных услуг в сфере работы с молодежью</t>
  </si>
  <si>
    <t>1510006590</t>
  </si>
  <si>
    <t>Обеспечение выплаты ежегодной премии администрации Ступинского муниципального района в сфере работы с молодежью</t>
  </si>
  <si>
    <t>1510020010</t>
  </si>
  <si>
    <t>Организация и проведение мероприятий по работе с молодежью</t>
  </si>
  <si>
    <t>1510020020</t>
  </si>
  <si>
    <t>Подпрограмма "Патриотическое воспитание молодежи Ступинского муниципального района"</t>
  </si>
  <si>
    <t>1520000000</t>
  </si>
  <si>
    <t>1520006590</t>
  </si>
  <si>
    <t>1520020020</t>
  </si>
  <si>
    <t>Подпрограмма "Развитие музейного дела в Ступинском муниципальном районе"</t>
  </si>
  <si>
    <t>0210000000</t>
  </si>
  <si>
    <t>Оказание муниципальной услуги по музейному обслуживанию муниципальными учреждениями музейного типа</t>
  </si>
  <si>
    <t>0210009590</t>
  </si>
  <si>
    <t>Приобретение фондового и реставрационного оборудования, создание музейных экспозиций муниципальными музеями</t>
  </si>
  <si>
    <t>0210009591</t>
  </si>
  <si>
    <t>Проведение капитального и текущего ремонта здания</t>
  </si>
  <si>
    <t>0210020260</t>
  </si>
  <si>
    <t>Расходы на повышение заработной платы работникам муниципальных учреждений в сфере культуры</t>
  </si>
  <si>
    <t>0210060440</t>
  </si>
  <si>
    <t>Софинансирование расходов на повышение заработной платы работникам муниципальных учреждений в сфере культуры</t>
  </si>
  <si>
    <t>02100S0440</t>
  </si>
  <si>
    <t>Подпрограмма «Организация досуга в Ступинском муниципальном районе»</t>
  </si>
  <si>
    <t>0230000000</t>
  </si>
  <si>
    <t>0230004400</t>
  </si>
  <si>
    <t>Проведение мероприятий в сфере культуры</t>
  </si>
  <si>
    <t>0230020010</t>
  </si>
  <si>
    <t>0230060440</t>
  </si>
  <si>
    <t>Приобретение RFID-оборудования, программного обеспечения и бесконтактной смарт-карты с RFID-чипом для идентификации читателя для муниципальных общедоступных библиотек муниципальных образований Московской области, имеющих статус центральных</t>
  </si>
  <si>
    <t>0230061050</t>
  </si>
  <si>
    <t>Проведение мероприятий в сфере культуры, осуществляемых в рамках переданных полномочий</t>
  </si>
  <si>
    <t>0230080260</t>
  </si>
  <si>
    <t>Оказание муниципальных услуг в сфере культуры муниципальными учреждениями культурно-досугового типа</t>
  </si>
  <si>
    <t>0230081590</t>
  </si>
  <si>
    <t>Укрепление материально-технической базы муниципальных учреждений культурно-досугового типа</t>
  </si>
  <si>
    <t>0230081591</t>
  </si>
  <si>
    <t>Оказание муниципальной услуги по обеспечению организации и проведения мероприятий в сфере культуры и искусства</t>
  </si>
  <si>
    <t>0230082590</t>
  </si>
  <si>
    <t>Укрепление материально-технической базы муниципальных концертных организаций</t>
  </si>
  <si>
    <t>0230082591</t>
  </si>
  <si>
    <t>Оказание муниципальной услуги в сфере библиотечного дела на территории сельских поселений Ступинского муниципального района</t>
  </si>
  <si>
    <t>0230083590</t>
  </si>
  <si>
    <t>Оказание муниципальной услуги в сфере библиотечного дела на территории городских поселений Ступинского муниципального района</t>
  </si>
  <si>
    <t>0230084590</t>
  </si>
  <si>
    <t>Укрепление материально-технической базы муниципальных учреждений библиотечного типа</t>
  </si>
  <si>
    <t>0230084591</t>
  </si>
  <si>
    <t>02300S0440</t>
  </si>
  <si>
    <t>Софинансирование приобретения RFID-оборудования, программного обеспечения и бесконтактной смарт-карты с RFID-чипом для идентификации читателя для муниципальных общедоступных библиотек муниципальных образований Московской области, имеющих статус центральных</t>
  </si>
  <si>
    <t>02300S1050</t>
  </si>
  <si>
    <t>Обеспечение деятельности муниципального бюджетного учреждения "Спортивный клуб "Михнево"</t>
  </si>
  <si>
    <t>0400010590</t>
  </si>
  <si>
    <t>Обеспечение деятельности муниципального казенного спортивного учреждения "Физкультурно-оздоровительный клуб спортсменов-инвалидов"</t>
  </si>
  <si>
    <t>0400011590</t>
  </si>
  <si>
    <t>Организация и проведение массовых, официальных физкультурных и спортивных мероприятий, участие в соревнованиях и мероприятиях различного уровня</t>
  </si>
  <si>
    <t>0400020010</t>
  </si>
  <si>
    <t>Единовременное поощрение за выигранные мероприятия спортсменам, членам спортивных сборных команд Ступинского муниципального района и их тренерам, в том числе чемпионам и призерам областных, всероссийских и международных соревнований</t>
  </si>
  <si>
    <t>0400020020</t>
  </si>
  <si>
    <t>Оснащение спортивных сооружений спортивным оборудованием и инвентарем для проведения соревнований</t>
  </si>
  <si>
    <t>0400020040</t>
  </si>
  <si>
    <t>Участие в областных, всероссийских международных соревнованиях</t>
  </si>
  <si>
    <t>0400020050</t>
  </si>
  <si>
    <t>Оснащение сборных команд района спортивной формой и инвентарем для участия в областных, всероссийских и международных соревнованиях</t>
  </si>
  <si>
    <t>0400020060</t>
  </si>
  <si>
    <t>Организация и проведение массовых, официальных физкультурных и спортивных мероприятий, участие в соревнованиях и мероприятиях различного уровня в соответствии с переданными полномочиями городского поселения Ступино</t>
  </si>
  <si>
    <t>0400080010</t>
  </si>
  <si>
    <t>Участие в областных, всероссийских международных соревнованиях в соответствии с переданными полномочиями городского поселения Ступино</t>
  </si>
  <si>
    <t>0400080050</t>
  </si>
  <si>
    <t>Обеспечение деятельности муниципального бюджетного спортивного учреждения "Спортивно-технический клуб "Ступино""</t>
  </si>
  <si>
    <t>0400080590</t>
  </si>
  <si>
    <t>Реконструкция стадиона СК "Металлург"</t>
  </si>
  <si>
    <t>04000S4490</t>
  </si>
  <si>
    <t>Комитет по управлению имуществом администрации Ступинского муниципального района</t>
  </si>
  <si>
    <t>010</t>
  </si>
  <si>
    <t>Подпрограмма "Снижение административных барьеров, повышение качества и доступности предоставления муниципальных услуг, в том числе на базе многофункциональных центров предоставления государственных и муниципальных услуг"</t>
  </si>
  <si>
    <t>1010000000</t>
  </si>
  <si>
    <t>Обеспечение деятельности МФЦ</t>
  </si>
  <si>
    <t>1010000590</t>
  </si>
  <si>
    <t>Оценка объектов недвижимости, находящихся в собственности органа местного самоуправления муниципального образования Московской области</t>
  </si>
  <si>
    <t>1040020010</t>
  </si>
  <si>
    <t>Специальные расходы</t>
  </si>
  <si>
    <t>880</t>
  </si>
  <si>
    <t>Выполнение работ по оформлению земельных участков на территории муниципального образования Московской области для постановки на государственный кадастровый учет</t>
  </si>
  <si>
    <t>1040020020</t>
  </si>
  <si>
    <t>Проведение работ по оформлению объектов недвижимости органа местного самоуправления муниципального образования Московской области</t>
  </si>
  <si>
    <t>1040020030</t>
  </si>
  <si>
    <t>Проведение работ по демонтажу рекламных конструкций на территории муниципального образования Московской области</t>
  </si>
  <si>
    <t>1040020040</t>
  </si>
  <si>
    <t>Исполнение обязательств по капитальному ремонту общего имущества в многоквартирных домах (нераспределенные муниципальные помещения, находящиеся в казне органа местного самоуправления муниципального образова¬ния Московской области)</t>
  </si>
  <si>
    <t>1040020050</t>
  </si>
  <si>
    <t>Совет депутатов Ступинского муниципального района</t>
  </si>
  <si>
    <t>011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</si>
  <si>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</si>
  <si>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</si>
  <si>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Руководитель контрольно-счетной палаты муниципального образования и его заместители</t>
  </si>
  <si>
    <t>9900025010</t>
  </si>
  <si>
    <t>Обеспечение исполнения переданных полномочий городских и сельских поселений по муниципальному финансовому контролю</t>
  </si>
  <si>
    <t>9900080760</t>
  </si>
  <si>
    <t>Ступинское финансовое управление администрации Ступинского муниципального района</t>
  </si>
  <si>
    <t>101</t>
  </si>
  <si>
    <t>Подпрограмма "Управление муниципальными финансами"</t>
  </si>
  <si>
    <t>1030000000</t>
  </si>
  <si>
    <t>Осуществление отдельных бюджетных полномочий финансовых органов поселений Ступинского муниципального района на основе соглашения между администрациями поселений и администрацией Ступинского муниципального района.</t>
  </si>
  <si>
    <t>1030020030</t>
  </si>
  <si>
    <t>Резервные фонды</t>
  </si>
  <si>
    <t>0111</t>
  </si>
  <si>
    <t>Резервные фонды местных администраций</t>
  </si>
  <si>
    <t>1030020020</t>
  </si>
  <si>
    <t>Резервные средства</t>
  </si>
  <si>
    <t>870</t>
  </si>
  <si>
    <t>Организация расчетного и кассового обслуживания исполнения бюджета Ступинского муниципального района</t>
  </si>
  <si>
    <t>1030020010</t>
  </si>
  <si>
    <t>Мероприятия по проведению ремонта зданий и помещений прочих муниципальных организаций</t>
  </si>
  <si>
    <t>0340020260</t>
  </si>
  <si>
    <t>Другие вопросы в области культуры, кинематографии</t>
  </si>
  <si>
    <t>0804</t>
  </si>
  <si>
    <t>Оказание услуг по ведению бухгалтерского учета муниципальных учреждений Ступинского муниципального района и поселений Ступинского муниципального района</t>
  </si>
  <si>
    <t>0230008590</t>
  </si>
  <si>
    <t>13</t>
  </si>
  <si>
    <t>Обслуживание государственного внутреннего и муниципального долга</t>
  </si>
  <si>
    <t>1301</t>
  </si>
  <si>
    <t>Обеспечение своевременности и полноты исполнения долговых обязательств Ступинского муниципального района</t>
  </si>
  <si>
    <t>1030020040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</si>
  <si>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</si>
  <si>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</si>
  <si>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</si>
  <si>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</si>
  <si>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Строительство учреждений культурно-досугового типа с.п.Леонтьевское (д.Леонтьево)</t>
  </si>
  <si>
    <t>05201L0180</t>
  </si>
  <si>
    <t>Ведомственная структура расходов бюджета Ступинского муниципального района на 2017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</si>
  <si>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Ступинского муниципального района на 2017 год</t>
  </si>
  <si>
    <t>Приложение № 6
к решению Совета депутатов Ступинского муниципального района
"Об утверждении бюджета Ступинского муниципального района
 на 2017 год и на плановый период 2018-2019 годов"
от "15" декабря  2016г № 258/31</t>
  </si>
  <si>
    <t xml:space="preserve">Расходы бюджета Ступинского муниципального района на 2017 год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</t>
  </si>
  <si>
    <t>Приложение № 10
к решению Совета депутатов Ступинского муниципального района
"Об утверждении бюджета Ступинского муниципального района
 на 2017 год и на плановый период 2018-2019 годов"
от "15" декабря  2016г № 258/31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</si>
  <si>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</si>
  <si>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</si>
  <si>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</si>
  <si>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</si>
  <si>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</si>
  <si>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</si>
  <si>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</si>
  <si>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</si>
  <si>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</si>
  <si>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</si>
  <si>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</si>
  <si>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</si>
  <si>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r>
      <t xml:space="preserve">Приложение № 8
к решению Совета депутатов Ступинского муниципального района
"Об утверждении бюджета Ступинского муниципального района
 на 2017 год и на плановый период 2018-2019 годов"
</t>
    </r>
    <r>
      <rPr>
        <u/>
        <sz val="8"/>
        <rFont val="Arial"/>
        <family val="2"/>
        <charset val="204"/>
      </rPr>
      <t>от "15" декабря  2016г № 258/31</t>
    </r>
  </si>
  <si>
    <t>Приложение 2
к решению Совета депутатов городского округа Ступино
Московской области "О внесении изменений в решение
Совета депутатов Ступинского муниципального района
от 15.12.2016г № 258/31 "Об утверждении бюджета Ступинского
муниципального района на 2017 год и на плановый период
2018-2019 годов"
от "___" ________________ 2017г № _____________</t>
  </si>
  <si>
    <t>Приложение 3
к решению Совета депутатов городского округа Ступино
Московской области "О внесении изменений в решение
Совета депутатов Ступинского муниципального района
от 15.12.2016г № 258/31 "Об утверждении бюджета Ступинского
муниципального района на 2017 год и на плановый период
2018-2019 годов"
от "___" ________________ 2017г № _____________</t>
  </si>
  <si>
    <t>Приложение 4
к решению Совета депутатов городского округа Ступино
Московской области "О внесении изменений в решение
Совета депутатов Ступинского муниципального района
от 15.12.2016г № 258/31 "Об утверждении бюджета Ступинского
муниципального района на 2017 год и на плановый период
2018-2019 годов"
от "___" ________________ 2017г № _____________</t>
  </si>
  <si>
    <t>Снижение негативного воздействия на водные объекты района биологической очистки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</si>
</sst>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#,##0.0"/>
    <numFmt numFmtId="166" formatCode="?"/>
  </numFmts>
  <fonts count="11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 Cyr"/>
      <charset val="204"/>
    </font>
    <font>
      <sz val="8"/>
      <name val="Arial Cyr"/>
      <charset val="204"/>
    </font>
    <font>
      <u/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6" fillId="0" borderId="0"/>
  </cellStyleXfs>
  <cellXfs count="7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/>
    </xf>
    <xf numFmtId="165" fontId="5" fillId="0" borderId="3" xfId="0" applyNumberFormat="1" applyFont="1" applyBorder="1" applyAlignment="1" applyProtection="1">
      <alignment horizontal="right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165" fontId="5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165" fontId="2" fillId="0" borderId="4" xfId="0" applyNumberFormat="1" applyFont="1" applyBorder="1" applyAlignment="1" applyProtection="1">
      <alignment horizontal="right" vertical="center" wrapText="1"/>
    </xf>
    <xf numFmtId="0" fontId="6" fillId="0" borderId="0" xfId="1"/>
    <xf numFmtId="165" fontId="2" fillId="0" borderId="4" xfId="1" applyNumberFormat="1" applyFont="1" applyBorder="1" applyAlignment="1" applyProtection="1">
      <alignment horizontal="right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left" vertical="center" wrapText="1"/>
    </xf>
    <xf numFmtId="165" fontId="5" fillId="0" borderId="3" xfId="1" applyNumberFormat="1" applyFont="1" applyBorder="1" applyAlignment="1" applyProtection="1">
      <alignment horizontal="right" vertical="center" wrapText="1"/>
    </xf>
    <xf numFmtId="49" fontId="5" fillId="0" borderId="3" xfId="1" applyNumberFormat="1" applyFont="1" applyBorder="1" applyAlignment="1" applyProtection="1">
      <alignment horizontal="center" vertical="center" wrapText="1"/>
    </xf>
    <xf numFmtId="49" fontId="5" fillId="0" borderId="2" xfId="1" applyNumberFormat="1" applyFont="1" applyBorder="1" applyAlignment="1" applyProtection="1">
      <alignment horizontal="left" vertical="center" wrapText="1"/>
    </xf>
    <xf numFmtId="165" fontId="5" fillId="0" borderId="3" xfId="1" applyNumberFormat="1" applyFont="1" applyBorder="1" applyAlignment="1" applyProtection="1">
      <alignment horizontal="right"/>
    </xf>
    <xf numFmtId="49" fontId="5" fillId="0" borderId="3" xfId="1" applyNumberFormat="1" applyFont="1" applyBorder="1" applyAlignment="1" applyProtection="1">
      <alignment horizontal="center"/>
    </xf>
    <xf numFmtId="49" fontId="5" fillId="0" borderId="2" xfId="1" applyNumberFormat="1" applyFont="1" applyBorder="1" applyAlignment="1" applyProtection="1">
      <alignment horizontal="left"/>
    </xf>
    <xf numFmtId="49" fontId="4" fillId="0" borderId="1" xfId="1" applyNumberFormat="1" applyFont="1" applyBorder="1" applyAlignment="1" applyProtection="1">
      <alignment horizontal="center" vertical="center" wrapText="1"/>
    </xf>
    <xf numFmtId="0" fontId="1" fillId="0" borderId="0" xfId="1" applyFont="1" applyBorder="1" applyAlignment="1" applyProtection="1"/>
    <xf numFmtId="0" fontId="1" fillId="0" borderId="0" xfId="1" applyFont="1" applyBorder="1" applyAlignment="1" applyProtection="1">
      <alignment wrapText="1"/>
    </xf>
    <xf numFmtId="0" fontId="3" fillId="0" borderId="0" xfId="1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right" wrapText="1"/>
    </xf>
    <xf numFmtId="0" fontId="7" fillId="0" borderId="0" xfId="1" applyFont="1" applyBorder="1" applyAlignment="1" applyProtection="1"/>
    <xf numFmtId="0" fontId="7" fillId="0" borderId="0" xfId="1" applyFont="1" applyBorder="1" applyAlignment="1" applyProtection="1">
      <alignment horizontal="right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9" fillId="0" borderId="2" xfId="1" applyNumberFormat="1" applyFont="1" applyBorder="1" applyAlignment="1" applyProtection="1">
      <alignment horizontal="left" vertical="center" wrapText="1"/>
    </xf>
    <xf numFmtId="49" fontId="9" fillId="0" borderId="3" xfId="1" applyNumberFormat="1" applyFont="1" applyBorder="1" applyAlignment="1" applyProtection="1">
      <alignment horizontal="center" vertical="center" wrapText="1"/>
    </xf>
    <xf numFmtId="165" fontId="9" fillId="0" borderId="3" xfId="1" applyNumberFormat="1" applyFont="1" applyBorder="1" applyAlignment="1" applyProtection="1">
      <alignment horizontal="right" vertical="center" wrapText="1"/>
    </xf>
    <xf numFmtId="49" fontId="9" fillId="0" borderId="4" xfId="1" applyNumberFormat="1" applyFont="1" applyBorder="1" applyAlignment="1" applyProtection="1">
      <alignment horizontal="left" vertical="center" wrapText="1"/>
    </xf>
    <xf numFmtId="49" fontId="9" fillId="0" borderId="4" xfId="1" applyNumberFormat="1" applyFont="1" applyBorder="1" applyAlignment="1" applyProtection="1">
      <alignment horizontal="center" vertical="center" wrapText="1"/>
    </xf>
    <xf numFmtId="165" fontId="9" fillId="0" borderId="4" xfId="1" applyNumberFormat="1" applyFont="1" applyBorder="1" applyAlignment="1" applyProtection="1">
      <alignment horizontal="right" vertical="center" wrapText="1"/>
    </xf>
    <xf numFmtId="165" fontId="9" fillId="3" borderId="4" xfId="1" applyNumberFormat="1" applyFont="1" applyFill="1" applyBorder="1" applyAlignment="1" applyProtection="1">
      <alignment horizontal="right" vertical="center" wrapText="1"/>
    </xf>
    <xf numFmtId="166" fontId="9" fillId="0" borderId="2" xfId="1" applyNumberFormat="1" applyFont="1" applyBorder="1" applyAlignment="1" applyProtection="1">
      <alignment horizontal="left" vertical="center" wrapText="1"/>
    </xf>
    <xf numFmtId="166" fontId="9" fillId="0" borderId="4" xfId="1" applyNumberFormat="1" applyFont="1" applyBorder="1" applyAlignment="1" applyProtection="1">
      <alignment horizontal="left" vertical="center" wrapText="1"/>
    </xf>
    <xf numFmtId="49" fontId="9" fillId="0" borderId="1" xfId="0" applyNumberFormat="1" applyFont="1" applyFill="1" applyBorder="1" applyAlignment="1" applyProtection="1">
      <alignment horizontal="left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165" fontId="9" fillId="0" borderId="1" xfId="0" applyNumberFormat="1" applyFont="1" applyFill="1" applyBorder="1" applyAlignment="1" applyProtection="1">
      <alignment horizontal="right" vertical="center" wrapText="1"/>
    </xf>
    <xf numFmtId="165" fontId="9" fillId="2" borderId="3" xfId="1" applyNumberFormat="1" applyFont="1" applyFill="1" applyBorder="1" applyAlignment="1" applyProtection="1">
      <alignment horizontal="right" vertical="center" wrapText="1"/>
    </xf>
    <xf numFmtId="49" fontId="9" fillId="0" borderId="3" xfId="0" applyNumberFormat="1" applyFont="1" applyBorder="1" applyAlignment="1" applyProtection="1">
      <alignment horizontal="center" vertical="center" wrapText="1"/>
    </xf>
    <xf numFmtId="165" fontId="9" fillId="0" borderId="3" xfId="0" applyNumberFormat="1" applyFont="1" applyBorder="1" applyAlignment="1" applyProtection="1">
      <alignment horizontal="right" vertical="center" wrapText="1"/>
    </xf>
    <xf numFmtId="49" fontId="9" fillId="0" borderId="2" xfId="0" applyNumberFormat="1" applyFont="1" applyBorder="1" applyAlignment="1" applyProtection="1">
      <alignment horizontal="left" vertical="center" wrapText="1"/>
    </xf>
    <xf numFmtId="49" fontId="9" fillId="0" borderId="4" xfId="0" applyNumberFormat="1" applyFont="1" applyBorder="1" applyAlignment="1" applyProtection="1">
      <alignment horizontal="left" vertical="center" wrapText="1"/>
    </xf>
    <xf numFmtId="49" fontId="9" fillId="0" borderId="4" xfId="0" applyNumberFormat="1" applyFont="1" applyBorder="1" applyAlignment="1" applyProtection="1">
      <alignment horizontal="center" vertical="center" wrapText="1"/>
    </xf>
    <xf numFmtId="165" fontId="9" fillId="0" borderId="4" xfId="0" applyNumberFormat="1" applyFont="1" applyBorder="1" applyAlignment="1" applyProtection="1">
      <alignment horizontal="right" vertical="center" wrapText="1"/>
    </xf>
    <xf numFmtId="166" fontId="9" fillId="0" borderId="2" xfId="0" applyNumberFormat="1" applyFont="1" applyBorder="1" applyAlignment="1" applyProtection="1">
      <alignment horizontal="left" vertical="center" wrapText="1"/>
    </xf>
    <xf numFmtId="166" fontId="9" fillId="0" borderId="4" xfId="0" applyNumberFormat="1" applyFont="1" applyBorder="1" applyAlignment="1" applyProtection="1">
      <alignment horizontal="left" vertical="center" wrapText="1"/>
    </xf>
    <xf numFmtId="165" fontId="9" fillId="2" borderId="3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Fill="1" applyBorder="1" applyAlignment="1" applyProtection="1"/>
    <xf numFmtId="0" fontId="1" fillId="0" borderId="0" xfId="1" applyFont="1" applyFill="1" applyBorder="1" applyAlignment="1" applyProtection="1"/>
    <xf numFmtId="0" fontId="1" fillId="0" borderId="0" xfId="1" applyFont="1" applyFill="1" applyBorder="1" applyAlignment="1" applyProtection="1">
      <alignment wrapText="1"/>
    </xf>
    <xf numFmtId="49" fontId="4" fillId="0" borderId="1" xfId="1" applyNumberFormat="1" applyFont="1" applyFill="1" applyBorder="1" applyAlignment="1" applyProtection="1">
      <alignment horizontal="center" vertical="center" wrapText="1"/>
    </xf>
    <xf numFmtId="165" fontId="5" fillId="0" borderId="3" xfId="1" applyNumberFormat="1" applyFont="1" applyFill="1" applyBorder="1" applyAlignment="1" applyProtection="1">
      <alignment horizontal="right"/>
    </xf>
    <xf numFmtId="165" fontId="5" fillId="0" borderId="3" xfId="1" applyNumberFormat="1" applyFont="1" applyFill="1" applyBorder="1" applyAlignment="1" applyProtection="1">
      <alignment horizontal="right" vertical="center" wrapText="1"/>
    </xf>
    <xf numFmtId="165" fontId="9" fillId="0" borderId="3" xfId="1" applyNumberFormat="1" applyFont="1" applyFill="1" applyBorder="1" applyAlignment="1" applyProtection="1">
      <alignment horizontal="right" vertical="center" wrapText="1"/>
    </xf>
    <xf numFmtId="165" fontId="9" fillId="0" borderId="4" xfId="1" applyNumberFormat="1" applyFont="1" applyFill="1" applyBorder="1" applyAlignment="1" applyProtection="1">
      <alignment horizontal="right" vertical="center" wrapText="1"/>
    </xf>
    <xf numFmtId="165" fontId="2" fillId="0" borderId="4" xfId="1" applyNumberFormat="1" applyFont="1" applyFill="1" applyBorder="1" applyAlignment="1" applyProtection="1">
      <alignment horizontal="right" vertical="center" wrapText="1"/>
    </xf>
    <xf numFmtId="0" fontId="6" fillId="0" borderId="0" xfId="1" applyFill="1"/>
    <xf numFmtId="165" fontId="6" fillId="0" borderId="0" xfId="1" applyNumberFormat="1" applyFill="1"/>
    <xf numFmtId="165" fontId="9" fillId="4" borderId="4" xfId="0" applyNumberFormat="1" applyFont="1" applyFill="1" applyBorder="1" applyAlignment="1" applyProtection="1">
      <alignment horizontal="right" vertical="center" wrapText="1"/>
    </xf>
    <xf numFmtId="49" fontId="9" fillId="0" borderId="2" xfId="0" applyNumberFormat="1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right" wrapText="1"/>
    </xf>
    <xf numFmtId="0" fontId="1" fillId="0" borderId="0" xfId="1" applyFont="1" applyBorder="1" applyAlignment="1" applyProtection="1">
      <alignment horizontal="left" vertical="top" wrapText="1"/>
    </xf>
    <xf numFmtId="0" fontId="6" fillId="0" borderId="0" xfId="1" applyFont="1" applyBorder="1" applyAlignment="1" applyProtection="1">
      <alignment horizontal="left" vertical="top" wrapText="1"/>
    </xf>
    <xf numFmtId="166" fontId="3" fillId="0" borderId="0" xfId="1" applyNumberFormat="1" applyFont="1" applyBorder="1" applyAlignment="1" applyProtection="1">
      <alignment horizontal="center" wrapText="1"/>
    </xf>
    <xf numFmtId="0" fontId="3" fillId="0" borderId="0" xfId="1" applyFont="1" applyBorder="1" applyAlignment="1" applyProtection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1295"/>
  <sheetViews>
    <sheetView showGridLines="0" tabSelected="1" zoomScaleNormal="100" workbookViewId="0">
      <selection activeCell="G1" sqref="G1:K1048576"/>
    </sheetView>
  </sheetViews>
  <sheetFormatPr defaultRowHeight="13.2" outlineLevelRow="7" x14ac:dyDescent="0.25"/>
  <cols>
    <col min="1" max="1" width="78" customWidth="1"/>
    <col min="2" max="2" width="6.5546875" customWidth="1"/>
    <col min="3" max="3" width="6.33203125" customWidth="1"/>
    <col min="4" max="4" width="10.44140625" customWidth="1"/>
    <col min="5" max="5" width="5.88671875" customWidth="1"/>
    <col min="6" max="6" width="10.5546875" customWidth="1"/>
  </cols>
  <sheetData>
    <row r="1" spans="1:6" ht="103.5" customHeight="1" x14ac:dyDescent="0.25">
      <c r="A1" s="71" t="s">
        <v>790</v>
      </c>
      <c r="B1" s="71"/>
      <c r="C1" s="71"/>
      <c r="D1" s="71"/>
      <c r="E1" s="71"/>
      <c r="F1" s="71"/>
    </row>
    <row r="2" spans="1:6" x14ac:dyDescent="0.25">
      <c r="A2" s="2"/>
      <c r="B2" s="1"/>
      <c r="C2" s="1"/>
      <c r="D2" s="1"/>
      <c r="E2" s="1"/>
      <c r="F2" s="1"/>
    </row>
    <row r="3" spans="1:6" ht="56.4" customHeight="1" x14ac:dyDescent="0.25">
      <c r="A3" s="71" t="s">
        <v>788</v>
      </c>
      <c r="B3" s="71"/>
      <c r="C3" s="71"/>
      <c r="D3" s="71"/>
      <c r="E3" s="71"/>
      <c r="F3" s="71"/>
    </row>
    <row r="4" spans="1:6" x14ac:dyDescent="0.25">
      <c r="A4" s="28"/>
      <c r="B4" s="28"/>
      <c r="C4" s="28"/>
      <c r="D4" s="28"/>
      <c r="E4" s="28"/>
      <c r="F4" s="28"/>
    </row>
    <row r="5" spans="1:6" ht="13.8" x14ac:dyDescent="0.25">
      <c r="A5" s="72" t="s">
        <v>771</v>
      </c>
      <c r="B5" s="72"/>
      <c r="C5" s="72"/>
      <c r="D5" s="72"/>
      <c r="E5" s="72"/>
      <c r="F5" s="72"/>
    </row>
    <row r="6" spans="1:6" x14ac:dyDescent="0.25">
      <c r="A6" s="69"/>
      <c r="B6" s="70"/>
      <c r="C6" s="70"/>
      <c r="D6" s="70"/>
      <c r="E6" s="70"/>
      <c r="F6" s="70"/>
    </row>
    <row r="7" spans="1:6" x14ac:dyDescent="0.25">
      <c r="B7" s="3"/>
      <c r="C7" s="3"/>
      <c r="D7" s="3"/>
      <c r="E7" s="3"/>
      <c r="F7" s="29" t="s">
        <v>0</v>
      </c>
    </row>
    <row r="8" spans="1:6" ht="20.399999999999999" x14ac:dyDescent="0.25">
      <c r="A8" s="4" t="s">
        <v>1</v>
      </c>
      <c r="B8" s="4" t="s">
        <v>2</v>
      </c>
      <c r="C8" s="4" t="s">
        <v>3</v>
      </c>
      <c r="D8" s="4" t="s">
        <v>4</v>
      </c>
      <c r="E8" s="4" t="s">
        <v>5</v>
      </c>
      <c r="F8" s="4" t="s">
        <v>6</v>
      </c>
    </row>
    <row r="9" spans="1:6" x14ac:dyDescent="0.25">
      <c r="A9" s="5" t="s">
        <v>7</v>
      </c>
      <c r="B9" s="6"/>
      <c r="C9" s="6"/>
      <c r="D9" s="6"/>
      <c r="E9" s="6"/>
      <c r="F9" s="7">
        <f>F10+F496+F595+F953+F1174+F1202+F1234</f>
        <v>5008102.4000000004</v>
      </c>
    </row>
    <row r="10" spans="1:6" x14ac:dyDescent="0.25">
      <c r="A10" s="8" t="s">
        <v>8</v>
      </c>
      <c r="B10" s="9" t="s">
        <v>9</v>
      </c>
      <c r="C10" s="9"/>
      <c r="D10" s="9"/>
      <c r="E10" s="9"/>
      <c r="F10" s="10">
        <f>F11+F107+F120+F176+F299+F381+F405+F424+F444+F489</f>
        <v>977710.8</v>
      </c>
    </row>
    <row r="11" spans="1:6" outlineLevel="1" x14ac:dyDescent="0.25">
      <c r="A11" s="43" t="s">
        <v>776</v>
      </c>
      <c r="B11" s="47" t="s">
        <v>9</v>
      </c>
      <c r="C11" s="47" t="s">
        <v>10</v>
      </c>
      <c r="D11" s="47"/>
      <c r="E11" s="47"/>
      <c r="F11" s="48">
        <f>F12+F17+F27+F83</f>
        <v>207737.4</v>
      </c>
    </row>
    <row r="12" spans="1:6" ht="11.4" customHeight="1" outlineLevel="2" x14ac:dyDescent="0.25">
      <c r="A12" s="49" t="s">
        <v>11</v>
      </c>
      <c r="B12" s="47" t="s">
        <v>9</v>
      </c>
      <c r="C12" s="47" t="s">
        <v>12</v>
      </c>
      <c r="D12" s="47"/>
      <c r="E12" s="47"/>
      <c r="F12" s="48">
        <f>F13</f>
        <v>400</v>
      </c>
    </row>
    <row r="13" spans="1:6" outlineLevel="3" x14ac:dyDescent="0.25">
      <c r="A13" s="49" t="s">
        <v>13</v>
      </c>
      <c r="B13" s="47" t="s">
        <v>9</v>
      </c>
      <c r="C13" s="47" t="s">
        <v>12</v>
      </c>
      <c r="D13" s="47" t="s">
        <v>14</v>
      </c>
      <c r="E13" s="47"/>
      <c r="F13" s="48">
        <f>F14</f>
        <v>400</v>
      </c>
    </row>
    <row r="14" spans="1:6" outlineLevel="4" x14ac:dyDescent="0.25">
      <c r="A14" s="49" t="s">
        <v>15</v>
      </c>
      <c r="B14" s="47" t="s">
        <v>9</v>
      </c>
      <c r="C14" s="47" t="s">
        <v>12</v>
      </c>
      <c r="D14" s="47" t="s">
        <v>16</v>
      </c>
      <c r="E14" s="47"/>
      <c r="F14" s="48">
        <f>F15</f>
        <v>400</v>
      </c>
    </row>
    <row r="15" spans="1:6" ht="21.6" customHeight="1" outlineLevel="7" x14ac:dyDescent="0.25">
      <c r="A15" s="49" t="s">
        <v>17</v>
      </c>
      <c r="B15" s="47" t="s">
        <v>9</v>
      </c>
      <c r="C15" s="47" t="s">
        <v>12</v>
      </c>
      <c r="D15" s="47" t="s">
        <v>16</v>
      </c>
      <c r="E15" s="47" t="s">
        <v>18</v>
      </c>
      <c r="F15" s="48">
        <f>F16</f>
        <v>400</v>
      </c>
    </row>
    <row r="16" spans="1:6" outlineLevel="7" x14ac:dyDescent="0.25">
      <c r="A16" s="50" t="s">
        <v>19</v>
      </c>
      <c r="B16" s="51" t="s">
        <v>9</v>
      </c>
      <c r="C16" s="51" t="s">
        <v>12</v>
      </c>
      <c r="D16" s="51" t="s">
        <v>16</v>
      </c>
      <c r="E16" s="51" t="s">
        <v>20</v>
      </c>
      <c r="F16" s="52">
        <v>400</v>
      </c>
    </row>
    <row r="17" spans="1:6" ht="20.399999999999999" outlineLevel="2" x14ac:dyDescent="0.25">
      <c r="A17" s="49" t="s">
        <v>21</v>
      </c>
      <c r="B17" s="47" t="s">
        <v>9</v>
      </c>
      <c r="C17" s="47" t="s">
        <v>22</v>
      </c>
      <c r="D17" s="47"/>
      <c r="E17" s="47"/>
      <c r="F17" s="48">
        <f>F18</f>
        <v>1510</v>
      </c>
    </row>
    <row r="18" spans="1:6" outlineLevel="3" x14ac:dyDescent="0.25">
      <c r="A18" s="49" t="s">
        <v>13</v>
      </c>
      <c r="B18" s="47" t="s">
        <v>9</v>
      </c>
      <c r="C18" s="47" t="s">
        <v>22</v>
      </c>
      <c r="D18" s="47" t="s">
        <v>14</v>
      </c>
      <c r="E18" s="47"/>
      <c r="F18" s="48">
        <f>F19+F24</f>
        <v>1510</v>
      </c>
    </row>
    <row r="19" spans="1:6" outlineLevel="4" x14ac:dyDescent="0.25">
      <c r="A19" s="49" t="s">
        <v>23</v>
      </c>
      <c r="B19" s="47" t="s">
        <v>9</v>
      </c>
      <c r="C19" s="47" t="s">
        <v>22</v>
      </c>
      <c r="D19" s="47" t="s">
        <v>24</v>
      </c>
      <c r="E19" s="47"/>
      <c r="F19" s="48">
        <f>F20+F22</f>
        <v>510</v>
      </c>
    </row>
    <row r="20" spans="1:6" ht="22.2" customHeight="1" outlineLevel="7" x14ac:dyDescent="0.25">
      <c r="A20" s="49" t="s">
        <v>17</v>
      </c>
      <c r="B20" s="47" t="s">
        <v>9</v>
      </c>
      <c r="C20" s="47" t="s">
        <v>22</v>
      </c>
      <c r="D20" s="47" t="s">
        <v>24</v>
      </c>
      <c r="E20" s="47" t="s">
        <v>18</v>
      </c>
      <c r="F20" s="48">
        <f>F21</f>
        <v>410</v>
      </c>
    </row>
    <row r="21" spans="1:6" outlineLevel="7" x14ac:dyDescent="0.25">
      <c r="A21" s="50" t="s">
        <v>19</v>
      </c>
      <c r="B21" s="51" t="s">
        <v>9</v>
      </c>
      <c r="C21" s="51" t="s">
        <v>22</v>
      </c>
      <c r="D21" s="51" t="s">
        <v>24</v>
      </c>
      <c r="E21" s="51" t="s">
        <v>20</v>
      </c>
      <c r="F21" s="52">
        <v>410</v>
      </c>
    </row>
    <row r="22" spans="1:6" outlineLevel="7" x14ac:dyDescent="0.25">
      <c r="A22" s="49" t="s">
        <v>25</v>
      </c>
      <c r="B22" s="47" t="s">
        <v>9</v>
      </c>
      <c r="C22" s="47" t="s">
        <v>22</v>
      </c>
      <c r="D22" s="47" t="s">
        <v>24</v>
      </c>
      <c r="E22" s="47" t="s">
        <v>26</v>
      </c>
      <c r="F22" s="48">
        <f>F23</f>
        <v>100</v>
      </c>
    </row>
    <row r="23" spans="1:6" outlineLevel="7" x14ac:dyDescent="0.25">
      <c r="A23" s="50" t="s">
        <v>27</v>
      </c>
      <c r="B23" s="51" t="s">
        <v>9</v>
      </c>
      <c r="C23" s="51" t="s">
        <v>22</v>
      </c>
      <c r="D23" s="51" t="s">
        <v>24</v>
      </c>
      <c r="E23" s="51" t="s">
        <v>28</v>
      </c>
      <c r="F23" s="52">
        <v>100</v>
      </c>
    </row>
    <row r="24" spans="1:6" outlineLevel="4" x14ac:dyDescent="0.25">
      <c r="A24" s="49" t="s">
        <v>29</v>
      </c>
      <c r="B24" s="47" t="s">
        <v>9</v>
      </c>
      <c r="C24" s="47" t="s">
        <v>22</v>
      </c>
      <c r="D24" s="47" t="s">
        <v>30</v>
      </c>
      <c r="E24" s="47"/>
      <c r="F24" s="48">
        <f>F25</f>
        <v>1000</v>
      </c>
    </row>
    <row r="25" spans="1:6" ht="24.6" customHeight="1" outlineLevel="7" x14ac:dyDescent="0.25">
      <c r="A25" s="49" t="s">
        <v>17</v>
      </c>
      <c r="B25" s="47" t="s">
        <v>9</v>
      </c>
      <c r="C25" s="47" t="s">
        <v>22</v>
      </c>
      <c r="D25" s="47" t="s">
        <v>30</v>
      </c>
      <c r="E25" s="47" t="s">
        <v>18</v>
      </c>
      <c r="F25" s="48">
        <f>F26</f>
        <v>1000</v>
      </c>
    </row>
    <row r="26" spans="1:6" outlineLevel="7" x14ac:dyDescent="0.25">
      <c r="A26" s="50" t="s">
        <v>19</v>
      </c>
      <c r="B26" s="51" t="s">
        <v>9</v>
      </c>
      <c r="C26" s="51" t="s">
        <v>22</v>
      </c>
      <c r="D26" s="51" t="s">
        <v>30</v>
      </c>
      <c r="E26" s="51" t="s">
        <v>20</v>
      </c>
      <c r="F26" s="52">
        <v>1000</v>
      </c>
    </row>
    <row r="27" spans="1:6" ht="20.399999999999999" outlineLevel="2" x14ac:dyDescent="0.25">
      <c r="A27" s="49" t="s">
        <v>31</v>
      </c>
      <c r="B27" s="47" t="s">
        <v>9</v>
      </c>
      <c r="C27" s="47" t="s">
        <v>32</v>
      </c>
      <c r="D27" s="47"/>
      <c r="E27" s="47"/>
      <c r="F27" s="48">
        <f>F28+F35+F70+F77</f>
        <v>176842.8</v>
      </c>
    </row>
    <row r="28" spans="1:6" ht="20.399999999999999" outlineLevel="3" x14ac:dyDescent="0.25">
      <c r="A28" s="49" t="s">
        <v>33</v>
      </c>
      <c r="B28" s="47" t="s">
        <v>9</v>
      </c>
      <c r="C28" s="47" t="s">
        <v>32</v>
      </c>
      <c r="D28" s="47" t="s">
        <v>34</v>
      </c>
      <c r="E28" s="47"/>
      <c r="F28" s="48">
        <f>F29</f>
        <v>4727</v>
      </c>
    </row>
    <row r="29" spans="1:6" outlineLevel="4" x14ac:dyDescent="0.25">
      <c r="A29" s="49" t="s">
        <v>35</v>
      </c>
      <c r="B29" s="47" t="s">
        <v>9</v>
      </c>
      <c r="C29" s="47" t="s">
        <v>32</v>
      </c>
      <c r="D29" s="47" t="s">
        <v>36</v>
      </c>
      <c r="E29" s="47"/>
      <c r="F29" s="48">
        <f>F30</f>
        <v>4727</v>
      </c>
    </row>
    <row r="30" spans="1:6" ht="20.399999999999999" outlineLevel="5" x14ac:dyDescent="0.25">
      <c r="A30" s="49" t="s">
        <v>37</v>
      </c>
      <c r="B30" s="47" t="s">
        <v>9</v>
      </c>
      <c r="C30" s="47" t="s">
        <v>32</v>
      </c>
      <c r="D30" s="47" t="s">
        <v>38</v>
      </c>
      <c r="E30" s="47"/>
      <c r="F30" s="48">
        <f>F31+F33</f>
        <v>4727</v>
      </c>
    </row>
    <row r="31" spans="1:6" ht="22.95" customHeight="1" outlineLevel="7" x14ac:dyDescent="0.25">
      <c r="A31" s="49" t="s">
        <v>17</v>
      </c>
      <c r="B31" s="47" t="s">
        <v>9</v>
      </c>
      <c r="C31" s="47" t="s">
        <v>32</v>
      </c>
      <c r="D31" s="47" t="s">
        <v>38</v>
      </c>
      <c r="E31" s="47" t="s">
        <v>18</v>
      </c>
      <c r="F31" s="48">
        <f>F32</f>
        <v>4303.3999999999996</v>
      </c>
    </row>
    <row r="32" spans="1:6" outlineLevel="7" x14ac:dyDescent="0.25">
      <c r="A32" s="50" t="s">
        <v>19</v>
      </c>
      <c r="B32" s="51" t="s">
        <v>9</v>
      </c>
      <c r="C32" s="51" t="s">
        <v>32</v>
      </c>
      <c r="D32" s="51" t="s">
        <v>38</v>
      </c>
      <c r="E32" s="51" t="s">
        <v>20</v>
      </c>
      <c r="F32" s="52">
        <v>4303.3999999999996</v>
      </c>
    </row>
    <row r="33" spans="1:6" outlineLevel="7" x14ac:dyDescent="0.25">
      <c r="A33" s="49" t="s">
        <v>25</v>
      </c>
      <c r="B33" s="47" t="s">
        <v>9</v>
      </c>
      <c r="C33" s="47" t="s">
        <v>32</v>
      </c>
      <c r="D33" s="47" t="s">
        <v>38</v>
      </c>
      <c r="E33" s="47" t="s">
        <v>26</v>
      </c>
      <c r="F33" s="48">
        <f>F34</f>
        <v>423.6</v>
      </c>
    </row>
    <row r="34" spans="1:6" outlineLevel="7" x14ac:dyDescent="0.25">
      <c r="A34" s="50" t="s">
        <v>27</v>
      </c>
      <c r="B34" s="51" t="s">
        <v>9</v>
      </c>
      <c r="C34" s="51" t="s">
        <v>32</v>
      </c>
      <c r="D34" s="51" t="s">
        <v>38</v>
      </c>
      <c r="E34" s="51" t="s">
        <v>28</v>
      </c>
      <c r="F34" s="52">
        <v>423.6</v>
      </c>
    </row>
    <row r="35" spans="1:6" outlineLevel="3" x14ac:dyDescent="0.25">
      <c r="A35" s="49" t="s">
        <v>39</v>
      </c>
      <c r="B35" s="47" t="s">
        <v>9</v>
      </c>
      <c r="C35" s="47" t="s">
        <v>32</v>
      </c>
      <c r="D35" s="47" t="s">
        <v>40</v>
      </c>
      <c r="E35" s="47"/>
      <c r="F35" s="48">
        <f>F36+F42+F48+F54</f>
        <v>157539.29999999999</v>
      </c>
    </row>
    <row r="36" spans="1:6" outlineLevel="4" x14ac:dyDescent="0.25">
      <c r="A36" s="49" t="s">
        <v>41</v>
      </c>
      <c r="B36" s="47" t="s">
        <v>9</v>
      </c>
      <c r="C36" s="47" t="s">
        <v>32</v>
      </c>
      <c r="D36" s="47" t="s">
        <v>42</v>
      </c>
      <c r="E36" s="47"/>
      <c r="F36" s="48">
        <f>F37</f>
        <v>8186</v>
      </c>
    </row>
    <row r="37" spans="1:6" outlineLevel="5" x14ac:dyDescent="0.25">
      <c r="A37" s="49" t="s">
        <v>43</v>
      </c>
      <c r="B37" s="47" t="s">
        <v>9</v>
      </c>
      <c r="C37" s="47" t="s">
        <v>32</v>
      </c>
      <c r="D37" s="47" t="s">
        <v>44</v>
      </c>
      <c r="E37" s="47"/>
      <c r="F37" s="48">
        <f>F38+F40</f>
        <v>8186</v>
      </c>
    </row>
    <row r="38" spans="1:6" ht="22.2" customHeight="1" outlineLevel="7" x14ac:dyDescent="0.25">
      <c r="A38" s="49" t="s">
        <v>17</v>
      </c>
      <c r="B38" s="47" t="s">
        <v>9</v>
      </c>
      <c r="C38" s="47" t="s">
        <v>32</v>
      </c>
      <c r="D38" s="47" t="s">
        <v>44</v>
      </c>
      <c r="E38" s="47" t="s">
        <v>18</v>
      </c>
      <c r="F38" s="48">
        <f>F39</f>
        <v>7294.2</v>
      </c>
    </row>
    <row r="39" spans="1:6" outlineLevel="7" x14ac:dyDescent="0.25">
      <c r="A39" s="50" t="s">
        <v>19</v>
      </c>
      <c r="B39" s="51" t="s">
        <v>9</v>
      </c>
      <c r="C39" s="51" t="s">
        <v>32</v>
      </c>
      <c r="D39" s="51" t="s">
        <v>44</v>
      </c>
      <c r="E39" s="51" t="s">
        <v>20</v>
      </c>
      <c r="F39" s="52">
        <v>7294.2</v>
      </c>
    </row>
    <row r="40" spans="1:6" outlineLevel="7" x14ac:dyDescent="0.25">
      <c r="A40" s="49" t="s">
        <v>25</v>
      </c>
      <c r="B40" s="47" t="s">
        <v>9</v>
      </c>
      <c r="C40" s="47" t="s">
        <v>32</v>
      </c>
      <c r="D40" s="47" t="s">
        <v>44</v>
      </c>
      <c r="E40" s="47" t="s">
        <v>26</v>
      </c>
      <c r="F40" s="48">
        <f>F41</f>
        <v>891.8</v>
      </c>
    </row>
    <row r="41" spans="1:6" outlineLevel="7" x14ac:dyDescent="0.25">
      <c r="A41" s="50" t="s">
        <v>27</v>
      </c>
      <c r="B41" s="51" t="s">
        <v>9</v>
      </c>
      <c r="C41" s="51" t="s">
        <v>32</v>
      </c>
      <c r="D41" s="51" t="s">
        <v>44</v>
      </c>
      <c r="E41" s="51" t="s">
        <v>28</v>
      </c>
      <c r="F41" s="52">
        <v>891.8</v>
      </c>
    </row>
    <row r="42" spans="1:6" outlineLevel="4" x14ac:dyDescent="0.25">
      <c r="A42" s="49" t="s">
        <v>45</v>
      </c>
      <c r="B42" s="47" t="s">
        <v>9</v>
      </c>
      <c r="C42" s="47" t="s">
        <v>32</v>
      </c>
      <c r="D42" s="47" t="s">
        <v>46</v>
      </c>
      <c r="E42" s="47"/>
      <c r="F42" s="48">
        <f>F43</f>
        <v>4093</v>
      </c>
    </row>
    <row r="43" spans="1:6" ht="30.6" outlineLevel="5" x14ac:dyDescent="0.25">
      <c r="A43" s="49" t="s">
        <v>47</v>
      </c>
      <c r="B43" s="47" t="s">
        <v>9</v>
      </c>
      <c r="C43" s="47" t="s">
        <v>32</v>
      </c>
      <c r="D43" s="47" t="s">
        <v>48</v>
      </c>
      <c r="E43" s="47"/>
      <c r="F43" s="48">
        <f>F44+F46</f>
        <v>4093</v>
      </c>
    </row>
    <row r="44" spans="1:6" ht="23.4" customHeight="1" outlineLevel="7" x14ac:dyDescent="0.25">
      <c r="A44" s="49" t="s">
        <v>17</v>
      </c>
      <c r="B44" s="47" t="s">
        <v>9</v>
      </c>
      <c r="C44" s="47" t="s">
        <v>32</v>
      </c>
      <c r="D44" s="47" t="s">
        <v>48</v>
      </c>
      <c r="E44" s="47" t="s">
        <v>18</v>
      </c>
      <c r="F44" s="48">
        <f>F45</f>
        <v>3792</v>
      </c>
    </row>
    <row r="45" spans="1:6" outlineLevel="7" x14ac:dyDescent="0.25">
      <c r="A45" s="50" t="s">
        <v>19</v>
      </c>
      <c r="B45" s="51" t="s">
        <v>9</v>
      </c>
      <c r="C45" s="51" t="s">
        <v>32</v>
      </c>
      <c r="D45" s="51" t="s">
        <v>48</v>
      </c>
      <c r="E45" s="51" t="s">
        <v>20</v>
      </c>
      <c r="F45" s="52">
        <v>3792</v>
      </c>
    </row>
    <row r="46" spans="1:6" outlineLevel="7" x14ac:dyDescent="0.25">
      <c r="A46" s="49" t="s">
        <v>25</v>
      </c>
      <c r="B46" s="47" t="s">
        <v>9</v>
      </c>
      <c r="C46" s="47" t="s">
        <v>32</v>
      </c>
      <c r="D46" s="47" t="s">
        <v>48</v>
      </c>
      <c r="E46" s="47" t="s">
        <v>26</v>
      </c>
      <c r="F46" s="48">
        <f>F47</f>
        <v>301</v>
      </c>
    </row>
    <row r="47" spans="1:6" outlineLevel="7" x14ac:dyDescent="0.25">
      <c r="A47" s="50" t="s">
        <v>27</v>
      </c>
      <c r="B47" s="51" t="s">
        <v>9</v>
      </c>
      <c r="C47" s="51" t="s">
        <v>32</v>
      </c>
      <c r="D47" s="51" t="s">
        <v>48</v>
      </c>
      <c r="E47" s="51" t="s">
        <v>28</v>
      </c>
      <c r="F47" s="52">
        <v>301</v>
      </c>
    </row>
    <row r="48" spans="1:6" outlineLevel="4" x14ac:dyDescent="0.25">
      <c r="A48" s="49" t="s">
        <v>49</v>
      </c>
      <c r="B48" s="47" t="s">
        <v>9</v>
      </c>
      <c r="C48" s="47" t="s">
        <v>32</v>
      </c>
      <c r="D48" s="47" t="s">
        <v>50</v>
      </c>
      <c r="E48" s="47"/>
      <c r="F48" s="48">
        <f>F49</f>
        <v>4184</v>
      </c>
    </row>
    <row r="49" spans="1:6" ht="20.399999999999999" outlineLevel="5" x14ac:dyDescent="0.25">
      <c r="A49" s="49" t="s">
        <v>51</v>
      </c>
      <c r="B49" s="47" t="s">
        <v>9</v>
      </c>
      <c r="C49" s="47" t="s">
        <v>32</v>
      </c>
      <c r="D49" s="47" t="s">
        <v>52</v>
      </c>
      <c r="E49" s="47"/>
      <c r="F49" s="48">
        <f>F50+F52</f>
        <v>4184</v>
      </c>
    </row>
    <row r="50" spans="1:6" ht="24.6" customHeight="1" outlineLevel="7" x14ac:dyDescent="0.25">
      <c r="A50" s="49" t="s">
        <v>17</v>
      </c>
      <c r="B50" s="47" t="s">
        <v>9</v>
      </c>
      <c r="C50" s="47" t="s">
        <v>32</v>
      </c>
      <c r="D50" s="47" t="s">
        <v>52</v>
      </c>
      <c r="E50" s="47" t="s">
        <v>18</v>
      </c>
      <c r="F50" s="48">
        <f>F51</f>
        <v>3699.4</v>
      </c>
    </row>
    <row r="51" spans="1:6" outlineLevel="7" x14ac:dyDescent="0.25">
      <c r="A51" s="50" t="s">
        <v>19</v>
      </c>
      <c r="B51" s="51" t="s">
        <v>9</v>
      </c>
      <c r="C51" s="51" t="s">
        <v>32</v>
      </c>
      <c r="D51" s="51" t="s">
        <v>52</v>
      </c>
      <c r="E51" s="51" t="s">
        <v>20</v>
      </c>
      <c r="F51" s="52">
        <v>3699.4</v>
      </c>
    </row>
    <row r="52" spans="1:6" outlineLevel="7" x14ac:dyDescent="0.25">
      <c r="A52" s="49" t="s">
        <v>25</v>
      </c>
      <c r="B52" s="47" t="s">
        <v>9</v>
      </c>
      <c r="C52" s="47" t="s">
        <v>32</v>
      </c>
      <c r="D52" s="47" t="s">
        <v>52</v>
      </c>
      <c r="E52" s="47" t="s">
        <v>26</v>
      </c>
      <c r="F52" s="48">
        <f>F53</f>
        <v>484.6</v>
      </c>
    </row>
    <row r="53" spans="1:6" outlineLevel="7" x14ac:dyDescent="0.25">
      <c r="A53" s="50" t="s">
        <v>27</v>
      </c>
      <c r="B53" s="51" t="s">
        <v>9</v>
      </c>
      <c r="C53" s="51" t="s">
        <v>32</v>
      </c>
      <c r="D53" s="51" t="s">
        <v>52</v>
      </c>
      <c r="E53" s="51" t="s">
        <v>28</v>
      </c>
      <c r="F53" s="52">
        <v>484.6</v>
      </c>
    </row>
    <row r="54" spans="1:6" outlineLevel="4" x14ac:dyDescent="0.25">
      <c r="A54" s="49" t="s">
        <v>53</v>
      </c>
      <c r="B54" s="47" t="s">
        <v>9</v>
      </c>
      <c r="C54" s="47" t="s">
        <v>32</v>
      </c>
      <c r="D54" s="47" t="s">
        <v>54</v>
      </c>
      <c r="E54" s="47"/>
      <c r="F54" s="48">
        <f>F55+F64+F67</f>
        <v>141076.29999999999</v>
      </c>
    </row>
    <row r="55" spans="1:6" outlineLevel="5" x14ac:dyDescent="0.25">
      <c r="A55" s="49" t="s">
        <v>55</v>
      </c>
      <c r="B55" s="47" t="s">
        <v>9</v>
      </c>
      <c r="C55" s="47" t="s">
        <v>32</v>
      </c>
      <c r="D55" s="47" t="s">
        <v>56</v>
      </c>
      <c r="E55" s="47"/>
      <c r="F55" s="48">
        <f>F56+F58+F60+F62</f>
        <v>139343.5</v>
      </c>
    </row>
    <row r="56" spans="1:6" ht="25.2" customHeight="1" outlineLevel="7" x14ac:dyDescent="0.25">
      <c r="A56" s="49" t="s">
        <v>17</v>
      </c>
      <c r="B56" s="47" t="s">
        <v>9</v>
      </c>
      <c r="C56" s="47" t="s">
        <v>32</v>
      </c>
      <c r="D56" s="47" t="s">
        <v>56</v>
      </c>
      <c r="E56" s="47" t="s">
        <v>18</v>
      </c>
      <c r="F56" s="48">
        <f>F57</f>
        <v>123697</v>
      </c>
    </row>
    <row r="57" spans="1:6" outlineLevel="7" x14ac:dyDescent="0.25">
      <c r="A57" s="50" t="s">
        <v>19</v>
      </c>
      <c r="B57" s="51" t="s">
        <v>9</v>
      </c>
      <c r="C57" s="51" t="s">
        <v>32</v>
      </c>
      <c r="D57" s="51" t="s">
        <v>56</v>
      </c>
      <c r="E57" s="51" t="s">
        <v>20</v>
      </c>
      <c r="F57" s="52">
        <v>123697</v>
      </c>
    </row>
    <row r="58" spans="1:6" outlineLevel="7" x14ac:dyDescent="0.25">
      <c r="A58" s="49" t="s">
        <v>25</v>
      </c>
      <c r="B58" s="47" t="s">
        <v>9</v>
      </c>
      <c r="C58" s="47" t="s">
        <v>32</v>
      </c>
      <c r="D58" s="47" t="s">
        <v>56</v>
      </c>
      <c r="E58" s="47" t="s">
        <v>26</v>
      </c>
      <c r="F58" s="48">
        <f>F59</f>
        <v>13616.5</v>
      </c>
    </row>
    <row r="59" spans="1:6" outlineLevel="7" x14ac:dyDescent="0.25">
      <c r="A59" s="50" t="s">
        <v>27</v>
      </c>
      <c r="B59" s="51" t="s">
        <v>9</v>
      </c>
      <c r="C59" s="51" t="s">
        <v>32</v>
      </c>
      <c r="D59" s="51" t="s">
        <v>56</v>
      </c>
      <c r="E59" s="51" t="s">
        <v>28</v>
      </c>
      <c r="F59" s="52">
        <v>13616.5</v>
      </c>
    </row>
    <row r="60" spans="1:6" outlineLevel="7" x14ac:dyDescent="0.25">
      <c r="A60" s="49" t="s">
        <v>57</v>
      </c>
      <c r="B60" s="47" t="s">
        <v>9</v>
      </c>
      <c r="C60" s="47" t="s">
        <v>32</v>
      </c>
      <c r="D60" s="47" t="s">
        <v>56</v>
      </c>
      <c r="E60" s="47" t="s">
        <v>58</v>
      </c>
      <c r="F60" s="48">
        <f>F61</f>
        <v>1870</v>
      </c>
    </row>
    <row r="61" spans="1:6" outlineLevel="7" x14ac:dyDescent="0.25">
      <c r="A61" s="50" t="s">
        <v>59</v>
      </c>
      <c r="B61" s="51" t="s">
        <v>9</v>
      </c>
      <c r="C61" s="51" t="s">
        <v>32</v>
      </c>
      <c r="D61" s="51" t="s">
        <v>56</v>
      </c>
      <c r="E61" s="51" t="s">
        <v>60</v>
      </c>
      <c r="F61" s="52">
        <v>1870</v>
      </c>
    </row>
    <row r="62" spans="1:6" outlineLevel="7" x14ac:dyDescent="0.25">
      <c r="A62" s="49" t="s">
        <v>61</v>
      </c>
      <c r="B62" s="47" t="s">
        <v>9</v>
      </c>
      <c r="C62" s="47" t="s">
        <v>32</v>
      </c>
      <c r="D62" s="47" t="s">
        <v>56</v>
      </c>
      <c r="E62" s="47" t="s">
        <v>62</v>
      </c>
      <c r="F62" s="48">
        <f>F63</f>
        <v>160</v>
      </c>
    </row>
    <row r="63" spans="1:6" outlineLevel="7" x14ac:dyDescent="0.25">
      <c r="A63" s="50" t="s">
        <v>63</v>
      </c>
      <c r="B63" s="51" t="s">
        <v>9</v>
      </c>
      <c r="C63" s="51" t="s">
        <v>32</v>
      </c>
      <c r="D63" s="51" t="s">
        <v>56</v>
      </c>
      <c r="E63" s="51" t="s">
        <v>64</v>
      </c>
      <c r="F63" s="52">
        <v>160</v>
      </c>
    </row>
    <row r="64" spans="1:6" ht="20.399999999999999" outlineLevel="5" x14ac:dyDescent="0.25">
      <c r="A64" s="49" t="s">
        <v>65</v>
      </c>
      <c r="B64" s="47" t="s">
        <v>9</v>
      </c>
      <c r="C64" s="47" t="s">
        <v>32</v>
      </c>
      <c r="D64" s="47" t="s">
        <v>66</v>
      </c>
      <c r="E64" s="47"/>
      <c r="F64" s="48">
        <f>F65</f>
        <v>912</v>
      </c>
    </row>
    <row r="65" spans="1:6" outlineLevel="7" x14ac:dyDescent="0.25">
      <c r="A65" s="49" t="s">
        <v>25</v>
      </c>
      <c r="B65" s="47" t="s">
        <v>9</v>
      </c>
      <c r="C65" s="47" t="s">
        <v>32</v>
      </c>
      <c r="D65" s="47" t="s">
        <v>66</v>
      </c>
      <c r="E65" s="47" t="s">
        <v>26</v>
      </c>
      <c r="F65" s="48">
        <f>F66</f>
        <v>912</v>
      </c>
    </row>
    <row r="66" spans="1:6" outlineLevel="7" x14ac:dyDescent="0.25">
      <c r="A66" s="50" t="s">
        <v>27</v>
      </c>
      <c r="B66" s="51" t="s">
        <v>9</v>
      </c>
      <c r="C66" s="51" t="s">
        <v>32</v>
      </c>
      <c r="D66" s="51" t="s">
        <v>66</v>
      </c>
      <c r="E66" s="51" t="s">
        <v>28</v>
      </c>
      <c r="F66" s="52">
        <v>912</v>
      </c>
    </row>
    <row r="67" spans="1:6" outlineLevel="5" x14ac:dyDescent="0.25">
      <c r="A67" s="49" t="s">
        <v>67</v>
      </c>
      <c r="B67" s="47" t="s">
        <v>9</v>
      </c>
      <c r="C67" s="47" t="s">
        <v>32</v>
      </c>
      <c r="D67" s="47" t="s">
        <v>68</v>
      </c>
      <c r="E67" s="47"/>
      <c r="F67" s="48">
        <f>F68</f>
        <v>820.8</v>
      </c>
    </row>
    <row r="68" spans="1:6" outlineLevel="7" x14ac:dyDescent="0.25">
      <c r="A68" s="49" t="s">
        <v>25</v>
      </c>
      <c r="B68" s="47" t="s">
        <v>9</v>
      </c>
      <c r="C68" s="47" t="s">
        <v>32</v>
      </c>
      <c r="D68" s="47" t="s">
        <v>68</v>
      </c>
      <c r="E68" s="47" t="s">
        <v>26</v>
      </c>
      <c r="F68" s="48">
        <f>F69</f>
        <v>820.8</v>
      </c>
    </row>
    <row r="69" spans="1:6" outlineLevel="7" x14ac:dyDescent="0.25">
      <c r="A69" s="50" t="s">
        <v>27</v>
      </c>
      <c r="B69" s="51" t="s">
        <v>9</v>
      </c>
      <c r="C69" s="51" t="s">
        <v>32</v>
      </c>
      <c r="D69" s="51" t="s">
        <v>68</v>
      </c>
      <c r="E69" s="51" t="s">
        <v>28</v>
      </c>
      <c r="F69" s="52">
        <v>820.8</v>
      </c>
    </row>
    <row r="70" spans="1:6" ht="20.399999999999999" outlineLevel="3" x14ac:dyDescent="0.25">
      <c r="A70" s="49" t="s">
        <v>69</v>
      </c>
      <c r="B70" s="47" t="s">
        <v>9</v>
      </c>
      <c r="C70" s="47" t="s">
        <v>32</v>
      </c>
      <c r="D70" s="47" t="s">
        <v>70</v>
      </c>
      <c r="E70" s="47"/>
      <c r="F70" s="48">
        <f>F71+F74</f>
        <v>9524.5</v>
      </c>
    </row>
    <row r="71" spans="1:6" ht="20.399999999999999" outlineLevel="4" x14ac:dyDescent="0.25">
      <c r="A71" s="49" t="s">
        <v>71</v>
      </c>
      <c r="B71" s="47" t="s">
        <v>9</v>
      </c>
      <c r="C71" s="47" t="s">
        <v>32</v>
      </c>
      <c r="D71" s="47" t="s">
        <v>72</v>
      </c>
      <c r="E71" s="47"/>
      <c r="F71" s="48">
        <f>F72</f>
        <v>8024.5</v>
      </c>
    </row>
    <row r="72" spans="1:6" outlineLevel="7" x14ac:dyDescent="0.25">
      <c r="A72" s="49" t="s">
        <v>61</v>
      </c>
      <c r="B72" s="47" t="s">
        <v>9</v>
      </c>
      <c r="C72" s="47" t="s">
        <v>32</v>
      </c>
      <c r="D72" s="47" t="s">
        <v>72</v>
      </c>
      <c r="E72" s="47" t="s">
        <v>62</v>
      </c>
      <c r="F72" s="48">
        <f>F73</f>
        <v>8024.5</v>
      </c>
    </row>
    <row r="73" spans="1:6" ht="20.399999999999999" outlineLevel="7" x14ac:dyDescent="0.25">
      <c r="A73" s="50" t="s">
        <v>73</v>
      </c>
      <c r="B73" s="51" t="s">
        <v>9</v>
      </c>
      <c r="C73" s="51" t="s">
        <v>32</v>
      </c>
      <c r="D73" s="51" t="s">
        <v>72</v>
      </c>
      <c r="E73" s="51" t="s">
        <v>74</v>
      </c>
      <c r="F73" s="52">
        <v>8024.5</v>
      </c>
    </row>
    <row r="74" spans="1:6" ht="30.6" outlineLevel="4" x14ac:dyDescent="0.25">
      <c r="A74" s="49" t="s">
        <v>75</v>
      </c>
      <c r="B74" s="47" t="s">
        <v>9</v>
      </c>
      <c r="C74" s="47" t="s">
        <v>32</v>
      </c>
      <c r="D74" s="47" t="s">
        <v>76</v>
      </c>
      <c r="E74" s="47"/>
      <c r="F74" s="48">
        <f>F75</f>
        <v>1500</v>
      </c>
    </row>
    <row r="75" spans="1:6" outlineLevel="7" x14ac:dyDescent="0.25">
      <c r="A75" s="49" t="s">
        <v>61</v>
      </c>
      <c r="B75" s="47" t="s">
        <v>9</v>
      </c>
      <c r="C75" s="47" t="s">
        <v>32</v>
      </c>
      <c r="D75" s="47" t="s">
        <v>76</v>
      </c>
      <c r="E75" s="47" t="s">
        <v>62</v>
      </c>
      <c r="F75" s="48">
        <f>F76</f>
        <v>1500</v>
      </c>
    </row>
    <row r="76" spans="1:6" ht="20.399999999999999" outlineLevel="7" x14ac:dyDescent="0.25">
      <c r="A76" s="50" t="s">
        <v>73</v>
      </c>
      <c r="B76" s="51" t="s">
        <v>9</v>
      </c>
      <c r="C76" s="51" t="s">
        <v>32</v>
      </c>
      <c r="D76" s="51" t="s">
        <v>76</v>
      </c>
      <c r="E76" s="51" t="s">
        <v>74</v>
      </c>
      <c r="F76" s="52">
        <v>1500</v>
      </c>
    </row>
    <row r="77" spans="1:6" ht="20.399999999999999" outlineLevel="3" x14ac:dyDescent="0.25">
      <c r="A77" s="49" t="s">
        <v>77</v>
      </c>
      <c r="B77" s="47" t="s">
        <v>9</v>
      </c>
      <c r="C77" s="47" t="s">
        <v>32</v>
      </c>
      <c r="D77" s="47" t="s">
        <v>78</v>
      </c>
      <c r="E77" s="47"/>
      <c r="F77" s="48">
        <f>F78</f>
        <v>5052</v>
      </c>
    </row>
    <row r="78" spans="1:6" outlineLevel="4" x14ac:dyDescent="0.25">
      <c r="A78" s="49" t="s">
        <v>79</v>
      </c>
      <c r="B78" s="47" t="s">
        <v>9</v>
      </c>
      <c r="C78" s="47" t="s">
        <v>32</v>
      </c>
      <c r="D78" s="47" t="s">
        <v>80</v>
      </c>
      <c r="E78" s="47"/>
      <c r="F78" s="48">
        <f>F79+F81</f>
        <v>5052</v>
      </c>
    </row>
    <row r="79" spans="1:6" ht="30.6" outlineLevel="7" x14ac:dyDescent="0.25">
      <c r="A79" s="49" t="s">
        <v>17</v>
      </c>
      <c r="B79" s="47" t="s">
        <v>9</v>
      </c>
      <c r="C79" s="47" t="s">
        <v>32</v>
      </c>
      <c r="D79" s="47" t="s">
        <v>80</v>
      </c>
      <c r="E79" s="47" t="s">
        <v>18</v>
      </c>
      <c r="F79" s="48">
        <f>F80</f>
        <v>4123.3999999999996</v>
      </c>
    </row>
    <row r="80" spans="1:6" outlineLevel="7" x14ac:dyDescent="0.25">
      <c r="A80" s="50" t="s">
        <v>19</v>
      </c>
      <c r="B80" s="51" t="s">
        <v>9</v>
      </c>
      <c r="C80" s="51" t="s">
        <v>32</v>
      </c>
      <c r="D80" s="51" t="s">
        <v>80</v>
      </c>
      <c r="E80" s="51" t="s">
        <v>20</v>
      </c>
      <c r="F80" s="52">
        <v>4123.3999999999996</v>
      </c>
    </row>
    <row r="81" spans="1:6" outlineLevel="7" x14ac:dyDescent="0.25">
      <c r="A81" s="49" t="s">
        <v>25</v>
      </c>
      <c r="B81" s="47" t="s">
        <v>9</v>
      </c>
      <c r="C81" s="47" t="s">
        <v>32</v>
      </c>
      <c r="D81" s="47" t="s">
        <v>80</v>
      </c>
      <c r="E81" s="47" t="s">
        <v>26</v>
      </c>
      <c r="F81" s="48">
        <f>F82</f>
        <v>928.6</v>
      </c>
    </row>
    <row r="82" spans="1:6" outlineLevel="7" x14ac:dyDescent="0.25">
      <c r="A82" s="50" t="s">
        <v>27</v>
      </c>
      <c r="B82" s="51" t="s">
        <v>9</v>
      </c>
      <c r="C82" s="51" t="s">
        <v>32</v>
      </c>
      <c r="D82" s="51" t="s">
        <v>80</v>
      </c>
      <c r="E82" s="51" t="s">
        <v>28</v>
      </c>
      <c r="F82" s="52">
        <v>928.6</v>
      </c>
    </row>
    <row r="83" spans="1:6" outlineLevel="2" x14ac:dyDescent="0.25">
      <c r="A83" s="49" t="s">
        <v>81</v>
      </c>
      <c r="B83" s="47" t="s">
        <v>9</v>
      </c>
      <c r="C83" s="47" t="s">
        <v>82</v>
      </c>
      <c r="D83" s="47"/>
      <c r="E83" s="47"/>
      <c r="F83" s="48">
        <f>F84+F100</f>
        <v>28984.6</v>
      </c>
    </row>
    <row r="84" spans="1:6" outlineLevel="3" x14ac:dyDescent="0.25">
      <c r="A84" s="49" t="s">
        <v>39</v>
      </c>
      <c r="B84" s="47" t="s">
        <v>9</v>
      </c>
      <c r="C84" s="47" t="s">
        <v>82</v>
      </c>
      <c r="D84" s="47" t="s">
        <v>40</v>
      </c>
      <c r="E84" s="47"/>
      <c r="F84" s="48">
        <f>F85+F89</f>
        <v>16036.2</v>
      </c>
    </row>
    <row r="85" spans="1:6" outlineLevel="4" x14ac:dyDescent="0.25">
      <c r="A85" s="49" t="s">
        <v>83</v>
      </c>
      <c r="B85" s="47" t="s">
        <v>9</v>
      </c>
      <c r="C85" s="47" t="s">
        <v>82</v>
      </c>
      <c r="D85" s="47" t="s">
        <v>84</v>
      </c>
      <c r="E85" s="47"/>
      <c r="F85" s="48">
        <f>F86</f>
        <v>1552.7</v>
      </c>
    </row>
    <row r="86" spans="1:6" outlineLevel="5" x14ac:dyDescent="0.25">
      <c r="A86" s="49" t="s">
        <v>85</v>
      </c>
      <c r="B86" s="47" t="s">
        <v>9</v>
      </c>
      <c r="C86" s="47" t="s">
        <v>82</v>
      </c>
      <c r="D86" s="47" t="s">
        <v>86</v>
      </c>
      <c r="E86" s="47"/>
      <c r="F86" s="48">
        <f>F87</f>
        <v>1552.7</v>
      </c>
    </row>
    <row r="87" spans="1:6" outlineLevel="7" x14ac:dyDescent="0.25">
      <c r="A87" s="49" t="s">
        <v>25</v>
      </c>
      <c r="B87" s="47" t="s">
        <v>9</v>
      </c>
      <c r="C87" s="47" t="s">
        <v>82</v>
      </c>
      <c r="D87" s="47" t="s">
        <v>86</v>
      </c>
      <c r="E87" s="47" t="s">
        <v>26</v>
      </c>
      <c r="F87" s="48">
        <f>F88</f>
        <v>1552.7</v>
      </c>
    </row>
    <row r="88" spans="1:6" outlineLevel="7" x14ac:dyDescent="0.25">
      <c r="A88" s="50" t="s">
        <v>27</v>
      </c>
      <c r="B88" s="51" t="s">
        <v>9</v>
      </c>
      <c r="C88" s="51" t="s">
        <v>82</v>
      </c>
      <c r="D88" s="51" t="s">
        <v>86</v>
      </c>
      <c r="E88" s="51" t="s">
        <v>28</v>
      </c>
      <c r="F88" s="52">
        <v>1552.7</v>
      </c>
    </row>
    <row r="89" spans="1:6" outlineLevel="4" x14ac:dyDescent="0.25">
      <c r="A89" s="49" t="s">
        <v>53</v>
      </c>
      <c r="B89" s="47" t="s">
        <v>9</v>
      </c>
      <c r="C89" s="47" t="s">
        <v>82</v>
      </c>
      <c r="D89" s="47" t="s">
        <v>54</v>
      </c>
      <c r="E89" s="47"/>
      <c r="F89" s="48">
        <f>F90+F97</f>
        <v>14483.5</v>
      </c>
    </row>
    <row r="90" spans="1:6" outlineLevel="5" x14ac:dyDescent="0.25">
      <c r="A90" s="49" t="s">
        <v>87</v>
      </c>
      <c r="B90" s="47" t="s">
        <v>9</v>
      </c>
      <c r="C90" s="47" t="s">
        <v>82</v>
      </c>
      <c r="D90" s="47" t="s">
        <v>88</v>
      </c>
      <c r="E90" s="47"/>
      <c r="F90" s="48">
        <f>F91+F93+F95</f>
        <v>13983.5</v>
      </c>
    </row>
    <row r="91" spans="1:6" ht="30.6" outlineLevel="7" x14ac:dyDescent="0.25">
      <c r="A91" s="49" t="s">
        <v>17</v>
      </c>
      <c r="B91" s="47" t="s">
        <v>9</v>
      </c>
      <c r="C91" s="47" t="s">
        <v>82</v>
      </c>
      <c r="D91" s="47" t="s">
        <v>88</v>
      </c>
      <c r="E91" s="47" t="s">
        <v>18</v>
      </c>
      <c r="F91" s="48">
        <f>F92</f>
        <v>12455.1</v>
      </c>
    </row>
    <row r="92" spans="1:6" outlineLevel="7" x14ac:dyDescent="0.25">
      <c r="A92" s="50" t="s">
        <v>89</v>
      </c>
      <c r="B92" s="51" t="s">
        <v>9</v>
      </c>
      <c r="C92" s="51" t="s">
        <v>82</v>
      </c>
      <c r="D92" s="51" t="s">
        <v>88</v>
      </c>
      <c r="E92" s="51" t="s">
        <v>90</v>
      </c>
      <c r="F92" s="52">
        <v>12455.1</v>
      </c>
    </row>
    <row r="93" spans="1:6" outlineLevel="7" x14ac:dyDescent="0.25">
      <c r="A93" s="49" t="s">
        <v>25</v>
      </c>
      <c r="B93" s="47" t="s">
        <v>9</v>
      </c>
      <c r="C93" s="47" t="s">
        <v>82</v>
      </c>
      <c r="D93" s="47" t="s">
        <v>88</v>
      </c>
      <c r="E93" s="47" t="s">
        <v>26</v>
      </c>
      <c r="F93" s="48">
        <f>F94</f>
        <v>1508.4</v>
      </c>
    </row>
    <row r="94" spans="1:6" outlineLevel="7" x14ac:dyDescent="0.25">
      <c r="A94" s="50" t="s">
        <v>27</v>
      </c>
      <c r="B94" s="51" t="s">
        <v>9</v>
      </c>
      <c r="C94" s="51" t="s">
        <v>82</v>
      </c>
      <c r="D94" s="51" t="s">
        <v>88</v>
      </c>
      <c r="E94" s="51" t="s">
        <v>28</v>
      </c>
      <c r="F94" s="52">
        <v>1508.4</v>
      </c>
    </row>
    <row r="95" spans="1:6" outlineLevel="7" x14ac:dyDescent="0.25">
      <c r="A95" s="49" t="s">
        <v>61</v>
      </c>
      <c r="B95" s="47" t="s">
        <v>9</v>
      </c>
      <c r="C95" s="47" t="s">
        <v>82</v>
      </c>
      <c r="D95" s="47" t="s">
        <v>88</v>
      </c>
      <c r="E95" s="47" t="s">
        <v>62</v>
      </c>
      <c r="F95" s="48">
        <f>F96</f>
        <v>20</v>
      </c>
    </row>
    <row r="96" spans="1:6" outlineLevel="7" x14ac:dyDescent="0.25">
      <c r="A96" s="50" t="s">
        <v>63</v>
      </c>
      <c r="B96" s="51" t="s">
        <v>9</v>
      </c>
      <c r="C96" s="51" t="s">
        <v>82</v>
      </c>
      <c r="D96" s="51" t="s">
        <v>88</v>
      </c>
      <c r="E96" s="51" t="s">
        <v>64</v>
      </c>
      <c r="F96" s="52">
        <v>20</v>
      </c>
    </row>
    <row r="97" spans="1:6" outlineLevel="5" x14ac:dyDescent="0.25">
      <c r="A97" s="49" t="s">
        <v>91</v>
      </c>
      <c r="B97" s="47" t="s">
        <v>9</v>
      </c>
      <c r="C97" s="47" t="s">
        <v>82</v>
      </c>
      <c r="D97" s="47" t="s">
        <v>92</v>
      </c>
      <c r="E97" s="47"/>
      <c r="F97" s="48">
        <f>F98</f>
        <v>500</v>
      </c>
    </row>
    <row r="98" spans="1:6" outlineLevel="7" x14ac:dyDescent="0.25">
      <c r="A98" s="49" t="s">
        <v>61</v>
      </c>
      <c r="B98" s="47" t="s">
        <v>9</v>
      </c>
      <c r="C98" s="47" t="s">
        <v>82</v>
      </c>
      <c r="D98" s="47" t="s">
        <v>92</v>
      </c>
      <c r="E98" s="47" t="s">
        <v>62</v>
      </c>
      <c r="F98" s="48">
        <f>F99</f>
        <v>500</v>
      </c>
    </row>
    <row r="99" spans="1:6" outlineLevel="7" x14ac:dyDescent="0.25">
      <c r="A99" s="50" t="s">
        <v>63</v>
      </c>
      <c r="B99" s="51" t="s">
        <v>9</v>
      </c>
      <c r="C99" s="51" t="s">
        <v>82</v>
      </c>
      <c r="D99" s="51" t="s">
        <v>92</v>
      </c>
      <c r="E99" s="51" t="s">
        <v>64</v>
      </c>
      <c r="F99" s="52">
        <v>500</v>
      </c>
    </row>
    <row r="100" spans="1:6" outlineLevel="3" x14ac:dyDescent="0.25">
      <c r="A100" s="49" t="s">
        <v>13</v>
      </c>
      <c r="B100" s="47" t="s">
        <v>9</v>
      </c>
      <c r="C100" s="47" t="s">
        <v>82</v>
      </c>
      <c r="D100" s="47" t="s">
        <v>14</v>
      </c>
      <c r="E100" s="47"/>
      <c r="F100" s="48">
        <f>F101+F104</f>
        <v>12948.4</v>
      </c>
    </row>
    <row r="101" spans="1:6" outlineLevel="4" x14ac:dyDescent="0.25">
      <c r="A101" s="49" t="s">
        <v>93</v>
      </c>
      <c r="B101" s="47" t="s">
        <v>9</v>
      </c>
      <c r="C101" s="47" t="s">
        <v>82</v>
      </c>
      <c r="D101" s="47" t="s">
        <v>94</v>
      </c>
      <c r="E101" s="47"/>
      <c r="F101" s="48">
        <f>F102</f>
        <v>35</v>
      </c>
    </row>
    <row r="102" spans="1:6" outlineLevel="7" x14ac:dyDescent="0.25">
      <c r="A102" s="49" t="s">
        <v>25</v>
      </c>
      <c r="B102" s="47" t="s">
        <v>9</v>
      </c>
      <c r="C102" s="47" t="s">
        <v>82</v>
      </c>
      <c r="D102" s="47" t="s">
        <v>94</v>
      </c>
      <c r="E102" s="47" t="s">
        <v>26</v>
      </c>
      <c r="F102" s="48">
        <f>F103</f>
        <v>35</v>
      </c>
    </row>
    <row r="103" spans="1:6" outlineLevel="7" x14ac:dyDescent="0.25">
      <c r="A103" s="50" t="s">
        <v>27</v>
      </c>
      <c r="B103" s="51" t="s">
        <v>9</v>
      </c>
      <c r="C103" s="51" t="s">
        <v>82</v>
      </c>
      <c r="D103" s="51" t="s">
        <v>94</v>
      </c>
      <c r="E103" s="51" t="s">
        <v>28</v>
      </c>
      <c r="F103" s="52">
        <v>35</v>
      </c>
    </row>
    <row r="104" spans="1:6" outlineLevel="4" x14ac:dyDescent="0.25">
      <c r="A104" s="49" t="s">
        <v>95</v>
      </c>
      <c r="B104" s="47" t="s">
        <v>9</v>
      </c>
      <c r="C104" s="47" t="s">
        <v>82</v>
      </c>
      <c r="D104" s="47" t="s">
        <v>96</v>
      </c>
      <c r="E104" s="47"/>
      <c r="F104" s="48">
        <f>F105</f>
        <v>12913.4</v>
      </c>
    </row>
    <row r="105" spans="1:6" outlineLevel="7" x14ac:dyDescent="0.25">
      <c r="A105" s="49" t="s">
        <v>61</v>
      </c>
      <c r="B105" s="47" t="s">
        <v>9</v>
      </c>
      <c r="C105" s="47" t="s">
        <v>82</v>
      </c>
      <c r="D105" s="47" t="s">
        <v>96</v>
      </c>
      <c r="E105" s="47" t="s">
        <v>62</v>
      </c>
      <c r="F105" s="48">
        <f>F106</f>
        <v>12913.4</v>
      </c>
    </row>
    <row r="106" spans="1:6" outlineLevel="7" x14ac:dyDescent="0.25">
      <c r="A106" s="50" t="s">
        <v>95</v>
      </c>
      <c r="B106" s="51" t="s">
        <v>9</v>
      </c>
      <c r="C106" s="51" t="s">
        <v>82</v>
      </c>
      <c r="D106" s="51" t="s">
        <v>96</v>
      </c>
      <c r="E106" s="51" t="s">
        <v>97</v>
      </c>
      <c r="F106" s="52">
        <v>12913.4</v>
      </c>
    </row>
    <row r="107" spans="1:6" outlineLevel="1" x14ac:dyDescent="0.25">
      <c r="A107" s="43" t="s">
        <v>777</v>
      </c>
      <c r="B107" s="47" t="s">
        <v>9</v>
      </c>
      <c r="C107" s="47" t="s">
        <v>98</v>
      </c>
      <c r="D107" s="47"/>
      <c r="E107" s="47"/>
      <c r="F107" s="48">
        <f>F108</f>
        <v>755.40000000000009</v>
      </c>
    </row>
    <row r="108" spans="1:6" outlineLevel="2" x14ac:dyDescent="0.25">
      <c r="A108" s="49" t="s">
        <v>99</v>
      </c>
      <c r="B108" s="47" t="s">
        <v>9</v>
      </c>
      <c r="C108" s="47" t="s">
        <v>100</v>
      </c>
      <c r="D108" s="47"/>
      <c r="E108" s="47"/>
      <c r="F108" s="48">
        <f>F109</f>
        <v>755.40000000000009</v>
      </c>
    </row>
    <row r="109" spans="1:6" ht="20.399999999999999" outlineLevel="3" x14ac:dyDescent="0.25">
      <c r="A109" s="49" t="s">
        <v>101</v>
      </c>
      <c r="B109" s="47" t="s">
        <v>9</v>
      </c>
      <c r="C109" s="47" t="s">
        <v>100</v>
      </c>
      <c r="D109" s="47" t="s">
        <v>102</v>
      </c>
      <c r="E109" s="47"/>
      <c r="F109" s="48">
        <f>F110</f>
        <v>755.40000000000009</v>
      </c>
    </row>
    <row r="110" spans="1:6" ht="20.399999999999999" outlineLevel="4" x14ac:dyDescent="0.25">
      <c r="A110" s="49" t="s">
        <v>103</v>
      </c>
      <c r="B110" s="47" t="s">
        <v>9</v>
      </c>
      <c r="C110" s="47" t="s">
        <v>100</v>
      </c>
      <c r="D110" s="47" t="s">
        <v>104</v>
      </c>
      <c r="E110" s="47"/>
      <c r="F110" s="48">
        <f>F111+F114+F117</f>
        <v>755.40000000000009</v>
      </c>
    </row>
    <row r="111" spans="1:6" ht="20.399999999999999" outlineLevel="5" x14ac:dyDescent="0.25">
      <c r="A111" s="49" t="s">
        <v>105</v>
      </c>
      <c r="B111" s="47" t="s">
        <v>9</v>
      </c>
      <c r="C111" s="47" t="s">
        <v>100</v>
      </c>
      <c r="D111" s="47" t="s">
        <v>106</v>
      </c>
      <c r="E111" s="47"/>
      <c r="F111" s="48">
        <f>F112</f>
        <v>166.3</v>
      </c>
    </row>
    <row r="112" spans="1:6" outlineLevel="7" x14ac:dyDescent="0.25">
      <c r="A112" s="49" t="s">
        <v>25</v>
      </c>
      <c r="B112" s="47" t="s">
        <v>9</v>
      </c>
      <c r="C112" s="47" t="s">
        <v>100</v>
      </c>
      <c r="D112" s="47" t="s">
        <v>106</v>
      </c>
      <c r="E112" s="47" t="s">
        <v>26</v>
      </c>
      <c r="F112" s="48">
        <f>F113</f>
        <v>166.3</v>
      </c>
    </row>
    <row r="113" spans="1:6" outlineLevel="7" x14ac:dyDescent="0.25">
      <c r="A113" s="50" t="s">
        <v>27</v>
      </c>
      <c r="B113" s="51" t="s">
        <v>9</v>
      </c>
      <c r="C113" s="51" t="s">
        <v>100</v>
      </c>
      <c r="D113" s="51" t="s">
        <v>106</v>
      </c>
      <c r="E113" s="51" t="s">
        <v>28</v>
      </c>
      <c r="F113" s="52">
        <v>166.3</v>
      </c>
    </row>
    <row r="114" spans="1:6" ht="20.399999999999999" outlineLevel="5" x14ac:dyDescent="0.25">
      <c r="A114" s="49" t="s">
        <v>107</v>
      </c>
      <c r="B114" s="47" t="s">
        <v>9</v>
      </c>
      <c r="C114" s="47" t="s">
        <v>100</v>
      </c>
      <c r="D114" s="47" t="s">
        <v>108</v>
      </c>
      <c r="E114" s="47"/>
      <c r="F114" s="48">
        <f>F115</f>
        <v>257.10000000000002</v>
      </c>
    </row>
    <row r="115" spans="1:6" outlineLevel="7" x14ac:dyDescent="0.25">
      <c r="A115" s="49" t="s">
        <v>25</v>
      </c>
      <c r="B115" s="47" t="s">
        <v>9</v>
      </c>
      <c r="C115" s="47" t="s">
        <v>100</v>
      </c>
      <c r="D115" s="47" t="s">
        <v>108</v>
      </c>
      <c r="E115" s="47" t="s">
        <v>26</v>
      </c>
      <c r="F115" s="48">
        <f>F116</f>
        <v>257.10000000000002</v>
      </c>
    </row>
    <row r="116" spans="1:6" outlineLevel="7" x14ac:dyDescent="0.25">
      <c r="A116" s="50" t="s">
        <v>27</v>
      </c>
      <c r="B116" s="51" t="s">
        <v>9</v>
      </c>
      <c r="C116" s="51" t="s">
        <v>100</v>
      </c>
      <c r="D116" s="51" t="s">
        <v>108</v>
      </c>
      <c r="E116" s="51" t="s">
        <v>28</v>
      </c>
      <c r="F116" s="52">
        <v>257.10000000000002</v>
      </c>
    </row>
    <row r="117" spans="1:6" outlineLevel="5" x14ac:dyDescent="0.25">
      <c r="A117" s="49" t="s">
        <v>109</v>
      </c>
      <c r="B117" s="47" t="s">
        <v>9</v>
      </c>
      <c r="C117" s="47" t="s">
        <v>100</v>
      </c>
      <c r="D117" s="47" t="s">
        <v>110</v>
      </c>
      <c r="E117" s="47"/>
      <c r="F117" s="48">
        <f>F118</f>
        <v>332</v>
      </c>
    </row>
    <row r="118" spans="1:6" outlineLevel="7" x14ac:dyDescent="0.25">
      <c r="A118" s="49" t="s">
        <v>25</v>
      </c>
      <c r="B118" s="47" t="s">
        <v>9</v>
      </c>
      <c r="C118" s="47" t="s">
        <v>100</v>
      </c>
      <c r="D118" s="47" t="s">
        <v>110</v>
      </c>
      <c r="E118" s="47" t="s">
        <v>26</v>
      </c>
      <c r="F118" s="48">
        <f>F119</f>
        <v>332</v>
      </c>
    </row>
    <row r="119" spans="1:6" outlineLevel="7" x14ac:dyDescent="0.25">
      <c r="A119" s="50" t="s">
        <v>27</v>
      </c>
      <c r="B119" s="51" t="s">
        <v>9</v>
      </c>
      <c r="C119" s="51" t="s">
        <v>100</v>
      </c>
      <c r="D119" s="51" t="s">
        <v>110</v>
      </c>
      <c r="E119" s="51" t="s">
        <v>28</v>
      </c>
      <c r="F119" s="52">
        <v>332</v>
      </c>
    </row>
    <row r="120" spans="1:6" outlineLevel="1" x14ac:dyDescent="0.25">
      <c r="A120" s="43" t="s">
        <v>778</v>
      </c>
      <c r="B120" s="47" t="s">
        <v>9</v>
      </c>
      <c r="C120" s="47" t="s">
        <v>111</v>
      </c>
      <c r="D120" s="47"/>
      <c r="E120" s="47"/>
      <c r="F120" s="48">
        <f>F121+F170</f>
        <v>26655</v>
      </c>
    </row>
    <row r="121" spans="1:6" ht="20.399999999999999" outlineLevel="2" x14ac:dyDescent="0.25">
      <c r="A121" s="49" t="s">
        <v>112</v>
      </c>
      <c r="B121" s="47" t="s">
        <v>9</v>
      </c>
      <c r="C121" s="47" t="s">
        <v>113</v>
      </c>
      <c r="D121" s="47"/>
      <c r="E121" s="47"/>
      <c r="F121" s="48">
        <f>F122</f>
        <v>24605</v>
      </c>
    </row>
    <row r="122" spans="1:6" ht="20.399999999999999" outlineLevel="3" x14ac:dyDescent="0.25">
      <c r="A122" s="49" t="s">
        <v>101</v>
      </c>
      <c r="B122" s="47" t="s">
        <v>9</v>
      </c>
      <c r="C122" s="47" t="s">
        <v>113</v>
      </c>
      <c r="D122" s="47" t="s">
        <v>102</v>
      </c>
      <c r="E122" s="47"/>
      <c r="F122" s="48">
        <f>F123+F136+F153+F160</f>
        <v>24605</v>
      </c>
    </row>
    <row r="123" spans="1:6" outlineLevel="4" x14ac:dyDescent="0.25">
      <c r="A123" s="49" t="s">
        <v>114</v>
      </c>
      <c r="B123" s="47" t="s">
        <v>9</v>
      </c>
      <c r="C123" s="47" t="s">
        <v>113</v>
      </c>
      <c r="D123" s="47" t="s">
        <v>115</v>
      </c>
      <c r="E123" s="47"/>
      <c r="F123" s="48">
        <f>F124+F127+F130+F133</f>
        <v>7794.9</v>
      </c>
    </row>
    <row r="124" spans="1:6" outlineLevel="5" x14ac:dyDescent="0.25">
      <c r="A124" s="49" t="s">
        <v>116</v>
      </c>
      <c r="B124" s="47" t="s">
        <v>9</v>
      </c>
      <c r="C124" s="47" t="s">
        <v>113</v>
      </c>
      <c r="D124" s="47" t="s">
        <v>117</v>
      </c>
      <c r="E124" s="47"/>
      <c r="F124" s="48">
        <f>F125</f>
        <v>3.5</v>
      </c>
    </row>
    <row r="125" spans="1:6" outlineLevel="7" x14ac:dyDescent="0.25">
      <c r="A125" s="49" t="s">
        <v>25</v>
      </c>
      <c r="B125" s="47" t="s">
        <v>9</v>
      </c>
      <c r="C125" s="47" t="s">
        <v>113</v>
      </c>
      <c r="D125" s="47" t="s">
        <v>117</v>
      </c>
      <c r="E125" s="47" t="s">
        <v>26</v>
      </c>
      <c r="F125" s="48">
        <f>F126</f>
        <v>3.5</v>
      </c>
    </row>
    <row r="126" spans="1:6" outlineLevel="7" x14ac:dyDescent="0.25">
      <c r="A126" s="50" t="s">
        <v>27</v>
      </c>
      <c r="B126" s="51" t="s">
        <v>9</v>
      </c>
      <c r="C126" s="51" t="s">
        <v>113</v>
      </c>
      <c r="D126" s="51" t="s">
        <v>117</v>
      </c>
      <c r="E126" s="51" t="s">
        <v>28</v>
      </c>
      <c r="F126" s="52">
        <v>3.5</v>
      </c>
    </row>
    <row r="127" spans="1:6" ht="40.799999999999997" outlineLevel="5" x14ac:dyDescent="0.25">
      <c r="A127" s="53" t="s">
        <v>118</v>
      </c>
      <c r="B127" s="47" t="s">
        <v>9</v>
      </c>
      <c r="C127" s="47" t="s">
        <v>113</v>
      </c>
      <c r="D127" s="47" t="s">
        <v>119</v>
      </c>
      <c r="E127" s="47"/>
      <c r="F127" s="48">
        <f>F128</f>
        <v>3727</v>
      </c>
    </row>
    <row r="128" spans="1:6" outlineLevel="7" x14ac:dyDescent="0.25">
      <c r="A128" s="49" t="s">
        <v>25</v>
      </c>
      <c r="B128" s="47" t="s">
        <v>9</v>
      </c>
      <c r="C128" s="47" t="s">
        <v>113</v>
      </c>
      <c r="D128" s="47" t="s">
        <v>119</v>
      </c>
      <c r="E128" s="47" t="s">
        <v>26</v>
      </c>
      <c r="F128" s="48">
        <f>F129</f>
        <v>3727</v>
      </c>
    </row>
    <row r="129" spans="1:6" outlineLevel="7" x14ac:dyDescent="0.25">
      <c r="A129" s="50" t="s">
        <v>27</v>
      </c>
      <c r="B129" s="51" t="s">
        <v>9</v>
      </c>
      <c r="C129" s="51" t="s">
        <v>113</v>
      </c>
      <c r="D129" s="51" t="s">
        <v>119</v>
      </c>
      <c r="E129" s="51" t="s">
        <v>28</v>
      </c>
      <c r="F129" s="52">
        <v>3727</v>
      </c>
    </row>
    <row r="130" spans="1:6" outlineLevel="5" x14ac:dyDescent="0.25">
      <c r="A130" s="49" t="s">
        <v>120</v>
      </c>
      <c r="B130" s="47" t="s">
        <v>9</v>
      </c>
      <c r="C130" s="47" t="s">
        <v>113</v>
      </c>
      <c r="D130" s="47" t="s">
        <v>121</v>
      </c>
      <c r="E130" s="47"/>
      <c r="F130" s="48">
        <f>F131</f>
        <v>250</v>
      </c>
    </row>
    <row r="131" spans="1:6" ht="30.6" outlineLevel="7" x14ac:dyDescent="0.25">
      <c r="A131" s="49" t="s">
        <v>17</v>
      </c>
      <c r="B131" s="47" t="s">
        <v>9</v>
      </c>
      <c r="C131" s="47" t="s">
        <v>113</v>
      </c>
      <c r="D131" s="47" t="s">
        <v>121</v>
      </c>
      <c r="E131" s="47" t="s">
        <v>18</v>
      </c>
      <c r="F131" s="48">
        <f>F132</f>
        <v>250</v>
      </c>
    </row>
    <row r="132" spans="1:6" outlineLevel="7" x14ac:dyDescent="0.25">
      <c r="A132" s="50" t="s">
        <v>89</v>
      </c>
      <c r="B132" s="51" t="s">
        <v>9</v>
      </c>
      <c r="C132" s="51" t="s">
        <v>113</v>
      </c>
      <c r="D132" s="51" t="s">
        <v>121</v>
      </c>
      <c r="E132" s="51" t="s">
        <v>90</v>
      </c>
      <c r="F132" s="52">
        <v>250</v>
      </c>
    </row>
    <row r="133" spans="1:6" ht="40.799999999999997" outlineLevel="5" x14ac:dyDescent="0.25">
      <c r="A133" s="53" t="s">
        <v>122</v>
      </c>
      <c r="B133" s="47" t="s">
        <v>9</v>
      </c>
      <c r="C133" s="47" t="s">
        <v>113</v>
      </c>
      <c r="D133" s="47" t="s">
        <v>123</v>
      </c>
      <c r="E133" s="47"/>
      <c r="F133" s="48">
        <f>F134</f>
        <v>3814.4</v>
      </c>
    </row>
    <row r="134" spans="1:6" outlineLevel="7" x14ac:dyDescent="0.25">
      <c r="A134" s="49" t="s">
        <v>25</v>
      </c>
      <c r="B134" s="47" t="s">
        <v>9</v>
      </c>
      <c r="C134" s="47" t="s">
        <v>113</v>
      </c>
      <c r="D134" s="47" t="s">
        <v>123</v>
      </c>
      <c r="E134" s="47" t="s">
        <v>26</v>
      </c>
      <c r="F134" s="48">
        <f>F135</f>
        <v>3814.4</v>
      </c>
    </row>
    <row r="135" spans="1:6" outlineLevel="7" x14ac:dyDescent="0.25">
      <c r="A135" s="50" t="s">
        <v>27</v>
      </c>
      <c r="B135" s="51" t="s">
        <v>9</v>
      </c>
      <c r="C135" s="51" t="s">
        <v>113</v>
      </c>
      <c r="D135" s="51" t="s">
        <v>123</v>
      </c>
      <c r="E135" s="51" t="s">
        <v>28</v>
      </c>
      <c r="F135" s="52">
        <v>3814.4</v>
      </c>
    </row>
    <row r="136" spans="1:6" ht="20.399999999999999" outlineLevel="4" x14ac:dyDescent="0.25">
      <c r="A136" s="49" t="s">
        <v>124</v>
      </c>
      <c r="B136" s="47" t="s">
        <v>9</v>
      </c>
      <c r="C136" s="47" t="s">
        <v>113</v>
      </c>
      <c r="D136" s="47" t="s">
        <v>125</v>
      </c>
      <c r="E136" s="47"/>
      <c r="F136" s="48">
        <f>F137+F144+F147+F150</f>
        <v>14443.1</v>
      </c>
    </row>
    <row r="137" spans="1:6" outlineLevel="5" x14ac:dyDescent="0.25">
      <c r="A137" s="49" t="s">
        <v>126</v>
      </c>
      <c r="B137" s="47" t="s">
        <v>9</v>
      </c>
      <c r="C137" s="47" t="s">
        <v>113</v>
      </c>
      <c r="D137" s="47" t="s">
        <v>127</v>
      </c>
      <c r="E137" s="47"/>
      <c r="F137" s="48">
        <f>F138+F140+F142</f>
        <v>14163.7</v>
      </c>
    </row>
    <row r="138" spans="1:6" ht="30.6" outlineLevel="7" x14ac:dyDescent="0.25">
      <c r="A138" s="49" t="s">
        <v>17</v>
      </c>
      <c r="B138" s="47" t="s">
        <v>9</v>
      </c>
      <c r="C138" s="47" t="s">
        <v>113</v>
      </c>
      <c r="D138" s="47" t="s">
        <v>127</v>
      </c>
      <c r="E138" s="47" t="s">
        <v>18</v>
      </c>
      <c r="F138" s="48">
        <f>F139</f>
        <v>12478</v>
      </c>
    </row>
    <row r="139" spans="1:6" outlineLevel="7" x14ac:dyDescent="0.25">
      <c r="A139" s="50" t="s">
        <v>89</v>
      </c>
      <c r="B139" s="51" t="s">
        <v>9</v>
      </c>
      <c r="C139" s="51" t="s">
        <v>113</v>
      </c>
      <c r="D139" s="51" t="s">
        <v>127</v>
      </c>
      <c r="E139" s="51" t="s">
        <v>90</v>
      </c>
      <c r="F139" s="52">
        <v>12478</v>
      </c>
    </row>
    <row r="140" spans="1:6" outlineLevel="7" x14ac:dyDescent="0.25">
      <c r="A140" s="49" t="s">
        <v>25</v>
      </c>
      <c r="B140" s="47" t="s">
        <v>9</v>
      </c>
      <c r="C140" s="47" t="s">
        <v>113</v>
      </c>
      <c r="D140" s="47" t="s">
        <v>127</v>
      </c>
      <c r="E140" s="47" t="s">
        <v>26</v>
      </c>
      <c r="F140" s="48">
        <f>F141</f>
        <v>1670.7</v>
      </c>
    </row>
    <row r="141" spans="1:6" outlineLevel="7" x14ac:dyDescent="0.25">
      <c r="A141" s="50" t="s">
        <v>27</v>
      </c>
      <c r="B141" s="51" t="s">
        <v>9</v>
      </c>
      <c r="C141" s="51" t="s">
        <v>113</v>
      </c>
      <c r="D141" s="51" t="s">
        <v>127</v>
      </c>
      <c r="E141" s="51" t="s">
        <v>28</v>
      </c>
      <c r="F141" s="52">
        <v>1670.7</v>
      </c>
    </row>
    <row r="142" spans="1:6" outlineLevel="7" x14ac:dyDescent="0.25">
      <c r="A142" s="49" t="s">
        <v>61</v>
      </c>
      <c r="B142" s="47" t="s">
        <v>9</v>
      </c>
      <c r="C142" s="47" t="s">
        <v>113</v>
      </c>
      <c r="D142" s="47" t="s">
        <v>127</v>
      </c>
      <c r="E142" s="47" t="s">
        <v>62</v>
      </c>
      <c r="F142" s="48">
        <f>F143</f>
        <v>15</v>
      </c>
    </row>
    <row r="143" spans="1:6" outlineLevel="7" x14ac:dyDescent="0.25">
      <c r="A143" s="50" t="s">
        <v>63</v>
      </c>
      <c r="B143" s="51" t="s">
        <v>9</v>
      </c>
      <c r="C143" s="51" t="s">
        <v>113</v>
      </c>
      <c r="D143" s="51" t="s">
        <v>127</v>
      </c>
      <c r="E143" s="51" t="s">
        <v>64</v>
      </c>
      <c r="F143" s="52">
        <v>15</v>
      </c>
    </row>
    <row r="144" spans="1:6" ht="20.399999999999999" outlineLevel="5" x14ac:dyDescent="0.25">
      <c r="A144" s="49" t="s">
        <v>128</v>
      </c>
      <c r="B144" s="47" t="s">
        <v>9</v>
      </c>
      <c r="C144" s="47" t="s">
        <v>113</v>
      </c>
      <c r="D144" s="47" t="s">
        <v>129</v>
      </c>
      <c r="E144" s="47"/>
      <c r="F144" s="48">
        <f>F145</f>
        <v>79.400000000000006</v>
      </c>
    </row>
    <row r="145" spans="1:6" outlineLevel="7" x14ac:dyDescent="0.25">
      <c r="A145" s="49" t="s">
        <v>25</v>
      </c>
      <c r="B145" s="47" t="s">
        <v>9</v>
      </c>
      <c r="C145" s="47" t="s">
        <v>113</v>
      </c>
      <c r="D145" s="47" t="s">
        <v>129</v>
      </c>
      <c r="E145" s="47" t="s">
        <v>26</v>
      </c>
      <c r="F145" s="48">
        <f>F146</f>
        <v>79.400000000000006</v>
      </c>
    </row>
    <row r="146" spans="1:6" outlineLevel="7" x14ac:dyDescent="0.25">
      <c r="A146" s="50" t="s">
        <v>27</v>
      </c>
      <c r="B146" s="51" t="s">
        <v>9</v>
      </c>
      <c r="C146" s="51" t="s">
        <v>113</v>
      </c>
      <c r="D146" s="51" t="s">
        <v>129</v>
      </c>
      <c r="E146" s="51" t="s">
        <v>28</v>
      </c>
      <c r="F146" s="52">
        <v>79.400000000000006</v>
      </c>
    </row>
    <row r="147" spans="1:6" outlineLevel="5" x14ac:dyDescent="0.25">
      <c r="A147" s="49" t="s">
        <v>130</v>
      </c>
      <c r="B147" s="47" t="s">
        <v>9</v>
      </c>
      <c r="C147" s="47" t="s">
        <v>113</v>
      </c>
      <c r="D147" s="47" t="s">
        <v>131</v>
      </c>
      <c r="E147" s="47"/>
      <c r="F147" s="48">
        <f>F148</f>
        <v>100</v>
      </c>
    </row>
    <row r="148" spans="1:6" outlineLevel="7" x14ac:dyDescent="0.25">
      <c r="A148" s="49" t="s">
        <v>25</v>
      </c>
      <c r="B148" s="47" t="s">
        <v>9</v>
      </c>
      <c r="C148" s="47" t="s">
        <v>113</v>
      </c>
      <c r="D148" s="47" t="s">
        <v>131</v>
      </c>
      <c r="E148" s="47" t="s">
        <v>26</v>
      </c>
      <c r="F148" s="48">
        <f>F149</f>
        <v>100</v>
      </c>
    </row>
    <row r="149" spans="1:6" outlineLevel="7" x14ac:dyDescent="0.25">
      <c r="A149" s="50" t="s">
        <v>27</v>
      </c>
      <c r="B149" s="51" t="s">
        <v>9</v>
      </c>
      <c r="C149" s="51" t="s">
        <v>113</v>
      </c>
      <c r="D149" s="51" t="s">
        <v>131</v>
      </c>
      <c r="E149" s="51" t="s">
        <v>28</v>
      </c>
      <c r="F149" s="52">
        <v>100</v>
      </c>
    </row>
    <row r="150" spans="1:6" ht="20.399999999999999" outlineLevel="5" x14ac:dyDescent="0.25">
      <c r="A150" s="49" t="s">
        <v>132</v>
      </c>
      <c r="B150" s="47" t="s">
        <v>9</v>
      </c>
      <c r="C150" s="47" t="s">
        <v>113</v>
      </c>
      <c r="D150" s="47" t="s">
        <v>133</v>
      </c>
      <c r="E150" s="47"/>
      <c r="F150" s="48">
        <f>F151</f>
        <v>100</v>
      </c>
    </row>
    <row r="151" spans="1:6" outlineLevel="7" x14ac:dyDescent="0.25">
      <c r="A151" s="49" t="s">
        <v>25</v>
      </c>
      <c r="B151" s="47" t="s">
        <v>9</v>
      </c>
      <c r="C151" s="47" t="s">
        <v>113</v>
      </c>
      <c r="D151" s="47" t="s">
        <v>133</v>
      </c>
      <c r="E151" s="47" t="s">
        <v>26</v>
      </c>
      <c r="F151" s="48">
        <f>F152</f>
        <v>100</v>
      </c>
    </row>
    <row r="152" spans="1:6" outlineLevel="7" x14ac:dyDescent="0.25">
      <c r="A152" s="50" t="s">
        <v>27</v>
      </c>
      <c r="B152" s="51" t="s">
        <v>9</v>
      </c>
      <c r="C152" s="51" t="s">
        <v>113</v>
      </c>
      <c r="D152" s="51" t="s">
        <v>133</v>
      </c>
      <c r="E152" s="51" t="s">
        <v>28</v>
      </c>
      <c r="F152" s="52">
        <v>100</v>
      </c>
    </row>
    <row r="153" spans="1:6" ht="20.399999999999999" outlineLevel="4" x14ac:dyDescent="0.25">
      <c r="A153" s="49" t="s">
        <v>134</v>
      </c>
      <c r="B153" s="47" t="s">
        <v>9</v>
      </c>
      <c r="C153" s="47" t="s">
        <v>113</v>
      </c>
      <c r="D153" s="47" t="s">
        <v>135</v>
      </c>
      <c r="E153" s="47"/>
      <c r="F153" s="48">
        <f>F154+F157</f>
        <v>1675.9</v>
      </c>
    </row>
    <row r="154" spans="1:6" ht="30.6" outlineLevel="5" x14ac:dyDescent="0.25">
      <c r="A154" s="53" t="s">
        <v>136</v>
      </c>
      <c r="B154" s="47" t="s">
        <v>9</v>
      </c>
      <c r="C154" s="47" t="s">
        <v>113</v>
      </c>
      <c r="D154" s="47" t="s">
        <v>137</v>
      </c>
      <c r="E154" s="47"/>
      <c r="F154" s="48">
        <f>F155</f>
        <v>55.9</v>
      </c>
    </row>
    <row r="155" spans="1:6" outlineLevel="7" x14ac:dyDescent="0.25">
      <c r="A155" s="49" t="s">
        <v>25</v>
      </c>
      <c r="B155" s="47" t="s">
        <v>9</v>
      </c>
      <c r="C155" s="47" t="s">
        <v>113</v>
      </c>
      <c r="D155" s="47" t="s">
        <v>137</v>
      </c>
      <c r="E155" s="47" t="s">
        <v>26</v>
      </c>
      <c r="F155" s="48">
        <f>F156</f>
        <v>55.9</v>
      </c>
    </row>
    <row r="156" spans="1:6" outlineLevel="7" x14ac:dyDescent="0.25">
      <c r="A156" s="50" t="s">
        <v>27</v>
      </c>
      <c r="B156" s="51" t="s">
        <v>9</v>
      </c>
      <c r="C156" s="51" t="s">
        <v>113</v>
      </c>
      <c r="D156" s="51" t="s">
        <v>137</v>
      </c>
      <c r="E156" s="51" t="s">
        <v>28</v>
      </c>
      <c r="F156" s="52">
        <v>55.9</v>
      </c>
    </row>
    <row r="157" spans="1:6" ht="40.799999999999997" outlineLevel="5" x14ac:dyDescent="0.25">
      <c r="A157" s="53" t="s">
        <v>138</v>
      </c>
      <c r="B157" s="47" t="s">
        <v>9</v>
      </c>
      <c r="C157" s="47" t="s">
        <v>113</v>
      </c>
      <c r="D157" s="47" t="s">
        <v>139</v>
      </c>
      <c r="E157" s="47"/>
      <c r="F157" s="48">
        <f>F158</f>
        <v>1620</v>
      </c>
    </row>
    <row r="158" spans="1:6" outlineLevel="7" x14ac:dyDescent="0.25">
      <c r="A158" s="49" t="s">
        <v>25</v>
      </c>
      <c r="B158" s="47" t="s">
        <v>9</v>
      </c>
      <c r="C158" s="47" t="s">
        <v>113</v>
      </c>
      <c r="D158" s="47" t="s">
        <v>139</v>
      </c>
      <c r="E158" s="47" t="s">
        <v>26</v>
      </c>
      <c r="F158" s="48">
        <f>F159</f>
        <v>1620</v>
      </c>
    </row>
    <row r="159" spans="1:6" outlineLevel="7" x14ac:dyDescent="0.25">
      <c r="A159" s="50" t="s">
        <v>27</v>
      </c>
      <c r="B159" s="51" t="s">
        <v>9</v>
      </c>
      <c r="C159" s="51" t="s">
        <v>113</v>
      </c>
      <c r="D159" s="51" t="s">
        <v>139</v>
      </c>
      <c r="E159" s="51" t="s">
        <v>28</v>
      </c>
      <c r="F159" s="52">
        <v>1620</v>
      </c>
    </row>
    <row r="160" spans="1:6" outlineLevel="4" x14ac:dyDescent="0.25">
      <c r="A160" s="49" t="s">
        <v>140</v>
      </c>
      <c r="B160" s="47" t="s">
        <v>9</v>
      </c>
      <c r="C160" s="47" t="s">
        <v>113</v>
      </c>
      <c r="D160" s="47" t="s">
        <v>141</v>
      </c>
      <c r="E160" s="47"/>
      <c r="F160" s="48">
        <f>F161+F164+F167</f>
        <v>691.1</v>
      </c>
    </row>
    <row r="161" spans="1:6" outlineLevel="5" x14ac:dyDescent="0.25">
      <c r="A161" s="49" t="s">
        <v>142</v>
      </c>
      <c r="B161" s="47" t="s">
        <v>9</v>
      </c>
      <c r="C161" s="47" t="s">
        <v>113</v>
      </c>
      <c r="D161" s="47" t="s">
        <v>143</v>
      </c>
      <c r="E161" s="47"/>
      <c r="F161" s="48">
        <f>F162</f>
        <v>241</v>
      </c>
    </row>
    <row r="162" spans="1:6" outlineLevel="7" x14ac:dyDescent="0.25">
      <c r="A162" s="49" t="s">
        <v>25</v>
      </c>
      <c r="B162" s="47" t="s">
        <v>9</v>
      </c>
      <c r="C162" s="47" t="s">
        <v>113</v>
      </c>
      <c r="D162" s="47" t="s">
        <v>143</v>
      </c>
      <c r="E162" s="47" t="s">
        <v>26</v>
      </c>
      <c r="F162" s="48">
        <f>F163</f>
        <v>241</v>
      </c>
    </row>
    <row r="163" spans="1:6" outlineLevel="7" x14ac:dyDescent="0.25">
      <c r="A163" s="50" t="s">
        <v>27</v>
      </c>
      <c r="B163" s="51" t="s">
        <v>9</v>
      </c>
      <c r="C163" s="51" t="s">
        <v>113</v>
      </c>
      <c r="D163" s="51" t="s">
        <v>143</v>
      </c>
      <c r="E163" s="51" t="s">
        <v>28</v>
      </c>
      <c r="F163" s="52">
        <v>241</v>
      </c>
    </row>
    <row r="164" spans="1:6" outlineLevel="5" x14ac:dyDescent="0.25">
      <c r="A164" s="49" t="s">
        <v>144</v>
      </c>
      <c r="B164" s="47" t="s">
        <v>9</v>
      </c>
      <c r="C164" s="47" t="s">
        <v>113</v>
      </c>
      <c r="D164" s="47" t="s">
        <v>145</v>
      </c>
      <c r="E164" s="47"/>
      <c r="F164" s="48">
        <f>F165</f>
        <v>168.5</v>
      </c>
    </row>
    <row r="165" spans="1:6" outlineLevel="7" x14ac:dyDescent="0.25">
      <c r="A165" s="49" t="s">
        <v>25</v>
      </c>
      <c r="B165" s="47" t="s">
        <v>9</v>
      </c>
      <c r="C165" s="47" t="s">
        <v>113</v>
      </c>
      <c r="D165" s="47" t="s">
        <v>145</v>
      </c>
      <c r="E165" s="47" t="s">
        <v>26</v>
      </c>
      <c r="F165" s="48">
        <f>F166</f>
        <v>168.5</v>
      </c>
    </row>
    <row r="166" spans="1:6" outlineLevel="7" x14ac:dyDescent="0.25">
      <c r="A166" s="50" t="s">
        <v>27</v>
      </c>
      <c r="B166" s="51" t="s">
        <v>9</v>
      </c>
      <c r="C166" s="51" t="s">
        <v>113</v>
      </c>
      <c r="D166" s="51" t="s">
        <v>145</v>
      </c>
      <c r="E166" s="51" t="s">
        <v>28</v>
      </c>
      <c r="F166" s="52">
        <v>168.5</v>
      </c>
    </row>
    <row r="167" spans="1:6" ht="30.6" outlineLevel="5" x14ac:dyDescent="0.25">
      <c r="A167" s="49" t="s">
        <v>146</v>
      </c>
      <c r="B167" s="47" t="s">
        <v>9</v>
      </c>
      <c r="C167" s="47" t="s">
        <v>113</v>
      </c>
      <c r="D167" s="47" t="s">
        <v>147</v>
      </c>
      <c r="E167" s="47"/>
      <c r="F167" s="48">
        <f>F168</f>
        <v>281.60000000000002</v>
      </c>
    </row>
    <row r="168" spans="1:6" outlineLevel="7" x14ac:dyDescent="0.25">
      <c r="A168" s="49" t="s">
        <v>25</v>
      </c>
      <c r="B168" s="47" t="s">
        <v>9</v>
      </c>
      <c r="C168" s="47" t="s">
        <v>113</v>
      </c>
      <c r="D168" s="47" t="s">
        <v>147</v>
      </c>
      <c r="E168" s="47" t="s">
        <v>26</v>
      </c>
      <c r="F168" s="48">
        <f>F169</f>
        <v>281.60000000000002</v>
      </c>
    </row>
    <row r="169" spans="1:6" outlineLevel="7" x14ac:dyDescent="0.25">
      <c r="A169" s="50" t="s">
        <v>27</v>
      </c>
      <c r="B169" s="51" t="s">
        <v>9</v>
      </c>
      <c r="C169" s="51" t="s">
        <v>113</v>
      </c>
      <c r="D169" s="51" t="s">
        <v>147</v>
      </c>
      <c r="E169" s="51" t="s">
        <v>28</v>
      </c>
      <c r="F169" s="52">
        <v>281.60000000000002</v>
      </c>
    </row>
    <row r="170" spans="1:6" outlineLevel="2" x14ac:dyDescent="0.25">
      <c r="A170" s="49" t="s">
        <v>148</v>
      </c>
      <c r="B170" s="47" t="s">
        <v>9</v>
      </c>
      <c r="C170" s="47" t="s">
        <v>149</v>
      </c>
      <c r="D170" s="47"/>
      <c r="E170" s="47"/>
      <c r="F170" s="48">
        <v>2050</v>
      </c>
    </row>
    <row r="171" spans="1:6" ht="20.399999999999999" outlineLevel="3" x14ac:dyDescent="0.25">
      <c r="A171" s="49" t="s">
        <v>101</v>
      </c>
      <c r="B171" s="47" t="s">
        <v>9</v>
      </c>
      <c r="C171" s="47" t="s">
        <v>149</v>
      </c>
      <c r="D171" s="47" t="s">
        <v>102</v>
      </c>
      <c r="E171" s="47"/>
      <c r="F171" s="48">
        <f>F172</f>
        <v>2050</v>
      </c>
    </row>
    <row r="172" spans="1:6" outlineLevel="4" x14ac:dyDescent="0.25">
      <c r="A172" s="49" t="s">
        <v>140</v>
      </c>
      <c r="B172" s="47" t="s">
        <v>9</v>
      </c>
      <c r="C172" s="47" t="s">
        <v>149</v>
      </c>
      <c r="D172" s="47" t="s">
        <v>141</v>
      </c>
      <c r="E172" s="47"/>
      <c r="F172" s="48">
        <f>F173</f>
        <v>2050</v>
      </c>
    </row>
    <row r="173" spans="1:6" ht="20.399999999999999" outlineLevel="5" x14ac:dyDescent="0.25">
      <c r="A173" s="49" t="s">
        <v>150</v>
      </c>
      <c r="B173" s="47" t="s">
        <v>9</v>
      </c>
      <c r="C173" s="47" t="s">
        <v>149</v>
      </c>
      <c r="D173" s="47" t="s">
        <v>151</v>
      </c>
      <c r="E173" s="47"/>
      <c r="F173" s="48">
        <f>F174</f>
        <v>2050</v>
      </c>
    </row>
    <row r="174" spans="1:6" outlineLevel="7" x14ac:dyDescent="0.25">
      <c r="A174" s="49" t="s">
        <v>25</v>
      </c>
      <c r="B174" s="47" t="s">
        <v>9</v>
      </c>
      <c r="C174" s="47" t="s">
        <v>149</v>
      </c>
      <c r="D174" s="47" t="s">
        <v>151</v>
      </c>
      <c r="E174" s="47" t="s">
        <v>26</v>
      </c>
      <c r="F174" s="48">
        <f>F175</f>
        <v>2050</v>
      </c>
    </row>
    <row r="175" spans="1:6" outlineLevel="7" x14ac:dyDescent="0.25">
      <c r="A175" s="50" t="s">
        <v>27</v>
      </c>
      <c r="B175" s="51" t="s">
        <v>9</v>
      </c>
      <c r="C175" s="51" t="s">
        <v>149</v>
      </c>
      <c r="D175" s="51" t="s">
        <v>151</v>
      </c>
      <c r="E175" s="51" t="s">
        <v>28</v>
      </c>
      <c r="F175" s="52">
        <v>2050</v>
      </c>
    </row>
    <row r="176" spans="1:6" outlineLevel="1" x14ac:dyDescent="0.25">
      <c r="A176" s="43" t="s">
        <v>779</v>
      </c>
      <c r="B176" s="47" t="s">
        <v>9</v>
      </c>
      <c r="C176" s="47" t="s">
        <v>152</v>
      </c>
      <c r="D176" s="47"/>
      <c r="E176" s="47"/>
      <c r="F176" s="48">
        <f>F177+F188+F208+F259+F284</f>
        <v>523182.7</v>
      </c>
    </row>
    <row r="177" spans="1:6" outlineLevel="2" x14ac:dyDescent="0.25">
      <c r="A177" s="49" t="s">
        <v>153</v>
      </c>
      <c r="B177" s="47" t="s">
        <v>9</v>
      </c>
      <c r="C177" s="47" t="s">
        <v>154</v>
      </c>
      <c r="D177" s="47"/>
      <c r="E177" s="47"/>
      <c r="F177" s="48">
        <f>F178+F183</f>
        <v>2135</v>
      </c>
    </row>
    <row r="178" spans="1:6" ht="20.399999999999999" outlineLevel="3" x14ac:dyDescent="0.25">
      <c r="A178" s="49" t="s">
        <v>155</v>
      </c>
      <c r="B178" s="47" t="s">
        <v>9</v>
      </c>
      <c r="C178" s="47" t="s">
        <v>154</v>
      </c>
      <c r="D178" s="47" t="s">
        <v>156</v>
      </c>
      <c r="E178" s="47"/>
      <c r="F178" s="48">
        <f>F179</f>
        <v>2000</v>
      </c>
    </row>
    <row r="179" spans="1:6" outlineLevel="4" x14ac:dyDescent="0.25">
      <c r="A179" s="49" t="s">
        <v>157</v>
      </c>
      <c r="B179" s="47" t="s">
        <v>9</v>
      </c>
      <c r="C179" s="47" t="s">
        <v>154</v>
      </c>
      <c r="D179" s="47" t="s">
        <v>158</v>
      </c>
      <c r="E179" s="47"/>
      <c r="F179" s="48">
        <f>F180</f>
        <v>2000</v>
      </c>
    </row>
    <row r="180" spans="1:6" outlineLevel="5" x14ac:dyDescent="0.25">
      <c r="A180" s="49" t="s">
        <v>159</v>
      </c>
      <c r="B180" s="47" t="s">
        <v>9</v>
      </c>
      <c r="C180" s="47" t="s">
        <v>154</v>
      </c>
      <c r="D180" s="47" t="s">
        <v>160</v>
      </c>
      <c r="E180" s="47"/>
      <c r="F180" s="48">
        <f>F181</f>
        <v>2000</v>
      </c>
    </row>
    <row r="181" spans="1:6" outlineLevel="7" x14ac:dyDescent="0.25">
      <c r="A181" s="49" t="s">
        <v>61</v>
      </c>
      <c r="B181" s="47" t="s">
        <v>9</v>
      </c>
      <c r="C181" s="47" t="s">
        <v>154</v>
      </c>
      <c r="D181" s="47" t="s">
        <v>160</v>
      </c>
      <c r="E181" s="47" t="s">
        <v>62</v>
      </c>
      <c r="F181" s="48">
        <f>F182</f>
        <v>2000</v>
      </c>
    </row>
    <row r="182" spans="1:6" ht="20.399999999999999" outlineLevel="7" x14ac:dyDescent="0.25">
      <c r="A182" s="50" t="s">
        <v>73</v>
      </c>
      <c r="B182" s="51" t="s">
        <v>9</v>
      </c>
      <c r="C182" s="51" t="s">
        <v>154</v>
      </c>
      <c r="D182" s="51" t="s">
        <v>160</v>
      </c>
      <c r="E182" s="51" t="s">
        <v>74</v>
      </c>
      <c r="F182" s="52">
        <v>2000</v>
      </c>
    </row>
    <row r="183" spans="1:6" outlineLevel="3" x14ac:dyDescent="0.25">
      <c r="A183" s="49" t="s">
        <v>39</v>
      </c>
      <c r="B183" s="47" t="s">
        <v>9</v>
      </c>
      <c r="C183" s="47" t="s">
        <v>154</v>
      </c>
      <c r="D183" s="47" t="s">
        <v>40</v>
      </c>
      <c r="E183" s="47"/>
      <c r="F183" s="48">
        <f>F184</f>
        <v>135</v>
      </c>
    </row>
    <row r="184" spans="1:6" outlineLevel="4" x14ac:dyDescent="0.25">
      <c r="A184" s="49" t="s">
        <v>83</v>
      </c>
      <c r="B184" s="47" t="s">
        <v>9</v>
      </c>
      <c r="C184" s="47" t="s">
        <v>154</v>
      </c>
      <c r="D184" s="47" t="s">
        <v>84</v>
      </c>
      <c r="E184" s="47"/>
      <c r="F184" s="48">
        <f>F185</f>
        <v>135</v>
      </c>
    </row>
    <row r="185" spans="1:6" outlineLevel="5" x14ac:dyDescent="0.25">
      <c r="A185" s="49" t="s">
        <v>161</v>
      </c>
      <c r="B185" s="47" t="s">
        <v>9</v>
      </c>
      <c r="C185" s="47" t="s">
        <v>154</v>
      </c>
      <c r="D185" s="47" t="s">
        <v>162</v>
      </c>
      <c r="E185" s="47"/>
      <c r="F185" s="48">
        <f>F186</f>
        <v>135</v>
      </c>
    </row>
    <row r="186" spans="1:6" outlineLevel="7" x14ac:dyDescent="0.25">
      <c r="A186" s="49" t="s">
        <v>25</v>
      </c>
      <c r="B186" s="47" t="s">
        <v>9</v>
      </c>
      <c r="C186" s="47" t="s">
        <v>154</v>
      </c>
      <c r="D186" s="47" t="s">
        <v>162</v>
      </c>
      <c r="E186" s="47" t="s">
        <v>26</v>
      </c>
      <c r="F186" s="48">
        <f>F187</f>
        <v>135</v>
      </c>
    </row>
    <row r="187" spans="1:6" outlineLevel="7" x14ac:dyDescent="0.25">
      <c r="A187" s="50" t="s">
        <v>27</v>
      </c>
      <c r="B187" s="51" t="s">
        <v>9</v>
      </c>
      <c r="C187" s="51" t="s">
        <v>154</v>
      </c>
      <c r="D187" s="51" t="s">
        <v>162</v>
      </c>
      <c r="E187" s="51" t="s">
        <v>28</v>
      </c>
      <c r="F187" s="52">
        <v>135</v>
      </c>
    </row>
    <row r="188" spans="1:6" outlineLevel="2" x14ac:dyDescent="0.25">
      <c r="A188" s="49" t="s">
        <v>163</v>
      </c>
      <c r="B188" s="47" t="s">
        <v>9</v>
      </c>
      <c r="C188" s="47" t="s">
        <v>164</v>
      </c>
      <c r="D188" s="47"/>
      <c r="E188" s="47"/>
      <c r="F188" s="48">
        <f>F189+F197</f>
        <v>5997.9</v>
      </c>
    </row>
    <row r="189" spans="1:6" ht="20.399999999999999" outlineLevel="3" x14ac:dyDescent="0.25">
      <c r="A189" s="49" t="s">
        <v>165</v>
      </c>
      <c r="B189" s="47" t="s">
        <v>9</v>
      </c>
      <c r="C189" s="47" t="s">
        <v>164</v>
      </c>
      <c r="D189" s="47" t="s">
        <v>166</v>
      </c>
      <c r="E189" s="47"/>
      <c r="F189" s="48">
        <f>F190</f>
        <v>902</v>
      </c>
    </row>
    <row r="190" spans="1:6" outlineLevel="4" x14ac:dyDescent="0.25">
      <c r="A190" s="49" t="s">
        <v>167</v>
      </c>
      <c r="B190" s="47" t="s">
        <v>9</v>
      </c>
      <c r="C190" s="47" t="s">
        <v>164</v>
      </c>
      <c r="D190" s="47" t="s">
        <v>168</v>
      </c>
      <c r="E190" s="47"/>
      <c r="F190" s="48">
        <f>F191+F194</f>
        <v>902</v>
      </c>
    </row>
    <row r="191" spans="1:6" ht="30.6" outlineLevel="5" x14ac:dyDescent="0.25">
      <c r="A191" s="53" t="s">
        <v>169</v>
      </c>
      <c r="B191" s="47" t="s">
        <v>9</v>
      </c>
      <c r="C191" s="47" t="s">
        <v>164</v>
      </c>
      <c r="D191" s="47" t="s">
        <v>170</v>
      </c>
      <c r="E191" s="47"/>
      <c r="F191" s="48">
        <f>F192</f>
        <v>893</v>
      </c>
    </row>
    <row r="192" spans="1:6" outlineLevel="7" x14ac:dyDescent="0.25">
      <c r="A192" s="49" t="s">
        <v>25</v>
      </c>
      <c r="B192" s="47" t="s">
        <v>9</v>
      </c>
      <c r="C192" s="47" t="s">
        <v>164</v>
      </c>
      <c r="D192" s="47" t="s">
        <v>170</v>
      </c>
      <c r="E192" s="47" t="s">
        <v>26</v>
      </c>
      <c r="F192" s="48">
        <f>F193</f>
        <v>893</v>
      </c>
    </row>
    <row r="193" spans="1:6" outlineLevel="7" x14ac:dyDescent="0.25">
      <c r="A193" s="50" t="s">
        <v>27</v>
      </c>
      <c r="B193" s="51" t="s">
        <v>9</v>
      </c>
      <c r="C193" s="51" t="s">
        <v>164</v>
      </c>
      <c r="D193" s="51" t="s">
        <v>170</v>
      </c>
      <c r="E193" s="51" t="s">
        <v>28</v>
      </c>
      <c r="F193" s="52">
        <v>893</v>
      </c>
    </row>
    <row r="194" spans="1:6" ht="30.6" outlineLevel="5" x14ac:dyDescent="0.25">
      <c r="A194" s="49" t="s">
        <v>171</v>
      </c>
      <c r="B194" s="47" t="s">
        <v>9</v>
      </c>
      <c r="C194" s="47" t="s">
        <v>164</v>
      </c>
      <c r="D194" s="47" t="s">
        <v>172</v>
      </c>
      <c r="E194" s="47"/>
      <c r="F194" s="48">
        <f>F195</f>
        <v>9</v>
      </c>
    </row>
    <row r="195" spans="1:6" outlineLevel="7" x14ac:dyDescent="0.25">
      <c r="A195" s="49" t="s">
        <v>25</v>
      </c>
      <c r="B195" s="47" t="s">
        <v>9</v>
      </c>
      <c r="C195" s="47" t="s">
        <v>164</v>
      </c>
      <c r="D195" s="47" t="s">
        <v>172</v>
      </c>
      <c r="E195" s="47" t="s">
        <v>26</v>
      </c>
      <c r="F195" s="48">
        <f>F196</f>
        <v>9</v>
      </c>
    </row>
    <row r="196" spans="1:6" outlineLevel="7" x14ac:dyDescent="0.25">
      <c r="A196" s="50" t="s">
        <v>27</v>
      </c>
      <c r="B196" s="51" t="s">
        <v>9</v>
      </c>
      <c r="C196" s="51" t="s">
        <v>164</v>
      </c>
      <c r="D196" s="51" t="s">
        <v>172</v>
      </c>
      <c r="E196" s="51" t="s">
        <v>28</v>
      </c>
      <c r="F196" s="52">
        <v>9</v>
      </c>
    </row>
    <row r="197" spans="1:6" ht="20.399999999999999" outlineLevel="3" x14ac:dyDescent="0.25">
      <c r="A197" s="49" t="s">
        <v>173</v>
      </c>
      <c r="B197" s="47" t="s">
        <v>9</v>
      </c>
      <c r="C197" s="47" t="s">
        <v>164</v>
      </c>
      <c r="D197" s="47" t="s">
        <v>174</v>
      </c>
      <c r="E197" s="47"/>
      <c r="F197" s="48">
        <f>F198</f>
        <v>5095.8999999999996</v>
      </c>
    </row>
    <row r="198" spans="1:6" ht="20.399999999999999" outlineLevel="4" x14ac:dyDescent="0.25">
      <c r="A198" s="49" t="s">
        <v>175</v>
      </c>
      <c r="B198" s="47" t="s">
        <v>9</v>
      </c>
      <c r="C198" s="47" t="s">
        <v>164</v>
      </c>
      <c r="D198" s="47" t="s">
        <v>176</v>
      </c>
      <c r="E198" s="47"/>
      <c r="F198" s="48">
        <f>F199+F202+F205</f>
        <v>5095.8999999999996</v>
      </c>
    </row>
    <row r="199" spans="1:6" ht="30.6" outlineLevel="5" x14ac:dyDescent="0.25">
      <c r="A199" s="49" t="s">
        <v>177</v>
      </c>
      <c r="B199" s="47" t="s">
        <v>9</v>
      </c>
      <c r="C199" s="47" t="s">
        <v>164</v>
      </c>
      <c r="D199" s="47" t="s">
        <v>178</v>
      </c>
      <c r="E199" s="47"/>
      <c r="F199" s="48">
        <f>F200</f>
        <v>272.5</v>
      </c>
    </row>
    <row r="200" spans="1:6" outlineLevel="7" x14ac:dyDescent="0.25">
      <c r="A200" s="49" t="s">
        <v>25</v>
      </c>
      <c r="B200" s="47" t="s">
        <v>9</v>
      </c>
      <c r="C200" s="47" t="s">
        <v>164</v>
      </c>
      <c r="D200" s="47" t="s">
        <v>178</v>
      </c>
      <c r="E200" s="47" t="s">
        <v>26</v>
      </c>
      <c r="F200" s="48">
        <f>F201</f>
        <v>272.5</v>
      </c>
    </row>
    <row r="201" spans="1:6" outlineLevel="7" x14ac:dyDescent="0.25">
      <c r="A201" s="50" t="s">
        <v>27</v>
      </c>
      <c r="B201" s="51" t="s">
        <v>9</v>
      </c>
      <c r="C201" s="51" t="s">
        <v>164</v>
      </c>
      <c r="D201" s="51" t="s">
        <v>178</v>
      </c>
      <c r="E201" s="51" t="s">
        <v>28</v>
      </c>
      <c r="F201" s="52">
        <v>272.5</v>
      </c>
    </row>
    <row r="202" spans="1:6" ht="20.399999999999999" outlineLevel="5" x14ac:dyDescent="0.25">
      <c r="A202" s="49" t="s">
        <v>179</v>
      </c>
      <c r="B202" s="47" t="s">
        <v>9</v>
      </c>
      <c r="C202" s="47" t="s">
        <v>164</v>
      </c>
      <c r="D202" s="47" t="s">
        <v>180</v>
      </c>
      <c r="E202" s="47"/>
      <c r="F202" s="48">
        <f>F203</f>
        <v>74</v>
      </c>
    </row>
    <row r="203" spans="1:6" outlineLevel="7" x14ac:dyDescent="0.25">
      <c r="A203" s="49" t="s">
        <v>25</v>
      </c>
      <c r="B203" s="47" t="s">
        <v>9</v>
      </c>
      <c r="C203" s="47" t="s">
        <v>164</v>
      </c>
      <c r="D203" s="47" t="s">
        <v>180</v>
      </c>
      <c r="E203" s="47" t="s">
        <v>26</v>
      </c>
      <c r="F203" s="48">
        <f>F204</f>
        <v>74</v>
      </c>
    </row>
    <row r="204" spans="1:6" outlineLevel="7" x14ac:dyDescent="0.25">
      <c r="A204" s="50" t="s">
        <v>27</v>
      </c>
      <c r="B204" s="51" t="s">
        <v>9</v>
      </c>
      <c r="C204" s="51" t="s">
        <v>164</v>
      </c>
      <c r="D204" s="51" t="s">
        <v>180</v>
      </c>
      <c r="E204" s="51" t="s">
        <v>28</v>
      </c>
      <c r="F204" s="52">
        <v>74</v>
      </c>
    </row>
    <row r="205" spans="1:6" ht="30.6" outlineLevel="5" x14ac:dyDescent="0.25">
      <c r="A205" s="49" t="s">
        <v>181</v>
      </c>
      <c r="B205" s="47" t="s">
        <v>9</v>
      </c>
      <c r="C205" s="47" t="s">
        <v>164</v>
      </c>
      <c r="D205" s="47" t="s">
        <v>182</v>
      </c>
      <c r="E205" s="47"/>
      <c r="F205" s="48">
        <f>F206</f>
        <v>4749.3999999999996</v>
      </c>
    </row>
    <row r="206" spans="1:6" outlineLevel="7" x14ac:dyDescent="0.25">
      <c r="A206" s="49" t="s">
        <v>25</v>
      </c>
      <c r="B206" s="47" t="s">
        <v>9</v>
      </c>
      <c r="C206" s="47" t="s">
        <v>164</v>
      </c>
      <c r="D206" s="47" t="s">
        <v>182</v>
      </c>
      <c r="E206" s="47" t="s">
        <v>26</v>
      </c>
      <c r="F206" s="48">
        <f>F207</f>
        <v>4749.3999999999996</v>
      </c>
    </row>
    <row r="207" spans="1:6" outlineLevel="7" x14ac:dyDescent="0.25">
      <c r="A207" s="50" t="s">
        <v>27</v>
      </c>
      <c r="B207" s="51" t="s">
        <v>9</v>
      </c>
      <c r="C207" s="51" t="s">
        <v>164</v>
      </c>
      <c r="D207" s="51" t="s">
        <v>182</v>
      </c>
      <c r="E207" s="51" t="s">
        <v>28</v>
      </c>
      <c r="F207" s="52">
        <v>4749.3999999999996</v>
      </c>
    </row>
    <row r="208" spans="1:6" outlineLevel="2" x14ac:dyDescent="0.25">
      <c r="A208" s="49" t="s">
        <v>183</v>
      </c>
      <c r="B208" s="47" t="s">
        <v>9</v>
      </c>
      <c r="C208" s="47" t="s">
        <v>184</v>
      </c>
      <c r="D208" s="47"/>
      <c r="E208" s="47"/>
      <c r="F208" s="48">
        <f>F209</f>
        <v>498608.5</v>
      </c>
    </row>
    <row r="209" spans="1:6" ht="20.399999999999999" outlineLevel="3" x14ac:dyDescent="0.25">
      <c r="A209" s="49" t="s">
        <v>173</v>
      </c>
      <c r="B209" s="47" t="s">
        <v>9</v>
      </c>
      <c r="C209" s="47" t="s">
        <v>184</v>
      </c>
      <c r="D209" s="47" t="s">
        <v>174</v>
      </c>
      <c r="E209" s="47"/>
      <c r="F209" s="48">
        <f>F210</f>
        <v>498608.5</v>
      </c>
    </row>
    <row r="210" spans="1:6" ht="20.399999999999999" outlineLevel="4" x14ac:dyDescent="0.25">
      <c r="A210" s="49" t="s">
        <v>185</v>
      </c>
      <c r="B210" s="47" t="s">
        <v>9</v>
      </c>
      <c r="C210" s="47" t="s">
        <v>184</v>
      </c>
      <c r="D210" s="47" t="s">
        <v>186</v>
      </c>
      <c r="E210" s="47"/>
      <c r="F210" s="48">
        <f>F211+F214+F217+F220+F223+F226+F229+F232+F235+F238+F241+F244+F247+F250+F253+F256</f>
        <v>498608.5</v>
      </c>
    </row>
    <row r="211" spans="1:6" outlineLevel="5" x14ac:dyDescent="0.25">
      <c r="A211" s="49" t="s">
        <v>187</v>
      </c>
      <c r="B211" s="47" t="s">
        <v>9</v>
      </c>
      <c r="C211" s="47" t="s">
        <v>184</v>
      </c>
      <c r="D211" s="47" t="s">
        <v>188</v>
      </c>
      <c r="E211" s="47"/>
      <c r="F211" s="48">
        <f>F212</f>
        <v>20417.2</v>
      </c>
    </row>
    <row r="212" spans="1:6" outlineLevel="7" x14ac:dyDescent="0.25">
      <c r="A212" s="49" t="s">
        <v>25</v>
      </c>
      <c r="B212" s="47" t="s">
        <v>9</v>
      </c>
      <c r="C212" s="47" t="s">
        <v>184</v>
      </c>
      <c r="D212" s="47" t="s">
        <v>188</v>
      </c>
      <c r="E212" s="47" t="s">
        <v>26</v>
      </c>
      <c r="F212" s="48">
        <f>F213</f>
        <v>20417.2</v>
      </c>
    </row>
    <row r="213" spans="1:6" outlineLevel="7" x14ac:dyDescent="0.25">
      <c r="A213" s="50" t="s">
        <v>27</v>
      </c>
      <c r="B213" s="51" t="s">
        <v>9</v>
      </c>
      <c r="C213" s="51" t="s">
        <v>184</v>
      </c>
      <c r="D213" s="51" t="s">
        <v>188</v>
      </c>
      <c r="E213" s="51" t="s">
        <v>28</v>
      </c>
      <c r="F213" s="52">
        <v>20417.2</v>
      </c>
    </row>
    <row r="214" spans="1:6" ht="20.399999999999999" outlineLevel="5" x14ac:dyDescent="0.25">
      <c r="A214" s="49" t="s">
        <v>189</v>
      </c>
      <c r="B214" s="47" t="s">
        <v>9</v>
      </c>
      <c r="C214" s="47" t="s">
        <v>184</v>
      </c>
      <c r="D214" s="47" t="s">
        <v>190</v>
      </c>
      <c r="E214" s="47"/>
      <c r="F214" s="48">
        <f>F215</f>
        <v>28621.8</v>
      </c>
    </row>
    <row r="215" spans="1:6" outlineLevel="7" x14ac:dyDescent="0.25">
      <c r="A215" s="49" t="s">
        <v>25</v>
      </c>
      <c r="B215" s="47" t="s">
        <v>9</v>
      </c>
      <c r="C215" s="47" t="s">
        <v>184</v>
      </c>
      <c r="D215" s="47" t="s">
        <v>190</v>
      </c>
      <c r="E215" s="47" t="s">
        <v>26</v>
      </c>
      <c r="F215" s="48">
        <f>F216</f>
        <v>28621.8</v>
      </c>
    </row>
    <row r="216" spans="1:6" outlineLevel="7" x14ac:dyDescent="0.25">
      <c r="A216" s="50" t="s">
        <v>27</v>
      </c>
      <c r="B216" s="51" t="s">
        <v>9</v>
      </c>
      <c r="C216" s="51" t="s">
        <v>184</v>
      </c>
      <c r="D216" s="51" t="s">
        <v>190</v>
      </c>
      <c r="E216" s="51" t="s">
        <v>28</v>
      </c>
      <c r="F216" s="52">
        <v>28621.8</v>
      </c>
    </row>
    <row r="217" spans="1:6" outlineLevel="5" x14ac:dyDescent="0.25">
      <c r="A217" s="49" t="s">
        <v>191</v>
      </c>
      <c r="B217" s="47" t="s">
        <v>9</v>
      </c>
      <c r="C217" s="47" t="s">
        <v>184</v>
      </c>
      <c r="D217" s="47" t="s">
        <v>192</v>
      </c>
      <c r="E217" s="47"/>
      <c r="F217" s="48">
        <f>F218</f>
        <v>198.4</v>
      </c>
    </row>
    <row r="218" spans="1:6" outlineLevel="7" x14ac:dyDescent="0.25">
      <c r="A218" s="49" t="s">
        <v>25</v>
      </c>
      <c r="B218" s="47" t="s">
        <v>9</v>
      </c>
      <c r="C218" s="47" t="s">
        <v>184</v>
      </c>
      <c r="D218" s="47" t="s">
        <v>192</v>
      </c>
      <c r="E218" s="47" t="s">
        <v>26</v>
      </c>
      <c r="F218" s="48">
        <f>F219</f>
        <v>198.4</v>
      </c>
    </row>
    <row r="219" spans="1:6" outlineLevel="7" x14ac:dyDescent="0.25">
      <c r="A219" s="50" t="s">
        <v>27</v>
      </c>
      <c r="B219" s="51" t="s">
        <v>9</v>
      </c>
      <c r="C219" s="51" t="s">
        <v>184</v>
      </c>
      <c r="D219" s="51" t="s">
        <v>192</v>
      </c>
      <c r="E219" s="51" t="s">
        <v>28</v>
      </c>
      <c r="F219" s="52">
        <v>198.4</v>
      </c>
    </row>
    <row r="220" spans="1:6" ht="20.399999999999999" outlineLevel="5" x14ac:dyDescent="0.25">
      <c r="A220" s="49" t="s">
        <v>193</v>
      </c>
      <c r="B220" s="47" t="s">
        <v>9</v>
      </c>
      <c r="C220" s="47" t="s">
        <v>184</v>
      </c>
      <c r="D220" s="47" t="s">
        <v>194</v>
      </c>
      <c r="E220" s="47"/>
      <c r="F220" s="48">
        <f>F221</f>
        <v>3889.7</v>
      </c>
    </row>
    <row r="221" spans="1:6" outlineLevel="7" x14ac:dyDescent="0.25">
      <c r="A221" s="49" t="s">
        <v>25</v>
      </c>
      <c r="B221" s="47" t="s">
        <v>9</v>
      </c>
      <c r="C221" s="47" t="s">
        <v>184</v>
      </c>
      <c r="D221" s="47" t="s">
        <v>194</v>
      </c>
      <c r="E221" s="47" t="s">
        <v>26</v>
      </c>
      <c r="F221" s="48">
        <f>F222</f>
        <v>3889.7</v>
      </c>
    </row>
    <row r="222" spans="1:6" outlineLevel="7" x14ac:dyDescent="0.25">
      <c r="A222" s="50" t="s">
        <v>27</v>
      </c>
      <c r="B222" s="51" t="s">
        <v>9</v>
      </c>
      <c r="C222" s="51" t="s">
        <v>184</v>
      </c>
      <c r="D222" s="51" t="s">
        <v>194</v>
      </c>
      <c r="E222" s="51" t="s">
        <v>28</v>
      </c>
      <c r="F222" s="52">
        <v>3889.7</v>
      </c>
    </row>
    <row r="223" spans="1:6" ht="20.399999999999999" outlineLevel="5" x14ac:dyDescent="0.25">
      <c r="A223" s="49" t="s">
        <v>195</v>
      </c>
      <c r="B223" s="47" t="s">
        <v>9</v>
      </c>
      <c r="C223" s="47" t="s">
        <v>184</v>
      </c>
      <c r="D223" s="47" t="s">
        <v>196</v>
      </c>
      <c r="E223" s="47"/>
      <c r="F223" s="48">
        <f>F224</f>
        <v>3672.3</v>
      </c>
    </row>
    <row r="224" spans="1:6" outlineLevel="7" x14ac:dyDescent="0.25">
      <c r="A224" s="49" t="s">
        <v>25</v>
      </c>
      <c r="B224" s="47" t="s">
        <v>9</v>
      </c>
      <c r="C224" s="47" t="s">
        <v>184</v>
      </c>
      <c r="D224" s="47" t="s">
        <v>196</v>
      </c>
      <c r="E224" s="47" t="s">
        <v>26</v>
      </c>
      <c r="F224" s="48">
        <f>F225</f>
        <v>3672.3</v>
      </c>
    </row>
    <row r="225" spans="1:6" outlineLevel="7" x14ac:dyDescent="0.25">
      <c r="A225" s="50" t="s">
        <v>27</v>
      </c>
      <c r="B225" s="51" t="s">
        <v>9</v>
      </c>
      <c r="C225" s="51" t="s">
        <v>184</v>
      </c>
      <c r="D225" s="51" t="s">
        <v>196</v>
      </c>
      <c r="E225" s="51" t="s">
        <v>28</v>
      </c>
      <c r="F225" s="52">
        <v>3672.3</v>
      </c>
    </row>
    <row r="226" spans="1:6" ht="30.6" outlineLevel="5" x14ac:dyDescent="0.25">
      <c r="A226" s="49" t="s">
        <v>197</v>
      </c>
      <c r="B226" s="47" t="s">
        <v>9</v>
      </c>
      <c r="C226" s="47" t="s">
        <v>184</v>
      </c>
      <c r="D226" s="47" t="s">
        <v>198</v>
      </c>
      <c r="E226" s="47"/>
      <c r="F226" s="48">
        <f>F227</f>
        <v>113232</v>
      </c>
    </row>
    <row r="227" spans="1:6" outlineLevel="7" x14ac:dyDescent="0.25">
      <c r="A227" s="49" t="s">
        <v>25</v>
      </c>
      <c r="B227" s="47" t="s">
        <v>9</v>
      </c>
      <c r="C227" s="47" t="s">
        <v>184</v>
      </c>
      <c r="D227" s="47" t="s">
        <v>198</v>
      </c>
      <c r="E227" s="47" t="s">
        <v>26</v>
      </c>
      <c r="F227" s="48">
        <f>F228</f>
        <v>113232</v>
      </c>
    </row>
    <row r="228" spans="1:6" outlineLevel="7" x14ac:dyDescent="0.25">
      <c r="A228" s="50" t="s">
        <v>27</v>
      </c>
      <c r="B228" s="51" t="s">
        <v>9</v>
      </c>
      <c r="C228" s="51" t="s">
        <v>184</v>
      </c>
      <c r="D228" s="51" t="s">
        <v>198</v>
      </c>
      <c r="E228" s="51" t="s">
        <v>28</v>
      </c>
      <c r="F228" s="52">
        <v>113232</v>
      </c>
    </row>
    <row r="229" spans="1:6" outlineLevel="5" x14ac:dyDescent="0.25">
      <c r="A229" s="49" t="s">
        <v>199</v>
      </c>
      <c r="B229" s="47" t="s">
        <v>9</v>
      </c>
      <c r="C229" s="47" t="s">
        <v>184</v>
      </c>
      <c r="D229" s="47" t="s">
        <v>200</v>
      </c>
      <c r="E229" s="47"/>
      <c r="F229" s="48">
        <f>F230</f>
        <v>58702.6</v>
      </c>
    </row>
    <row r="230" spans="1:6" outlineLevel="7" x14ac:dyDescent="0.25">
      <c r="A230" s="49" t="s">
        <v>25</v>
      </c>
      <c r="B230" s="47" t="s">
        <v>9</v>
      </c>
      <c r="C230" s="47" t="s">
        <v>184</v>
      </c>
      <c r="D230" s="47" t="s">
        <v>200</v>
      </c>
      <c r="E230" s="47" t="s">
        <v>26</v>
      </c>
      <c r="F230" s="48">
        <f>F231</f>
        <v>58702.6</v>
      </c>
    </row>
    <row r="231" spans="1:6" outlineLevel="7" x14ac:dyDescent="0.25">
      <c r="A231" s="50" t="s">
        <v>27</v>
      </c>
      <c r="B231" s="51" t="s">
        <v>9</v>
      </c>
      <c r="C231" s="51" t="s">
        <v>184</v>
      </c>
      <c r="D231" s="51" t="s">
        <v>200</v>
      </c>
      <c r="E231" s="51" t="s">
        <v>28</v>
      </c>
      <c r="F231" s="52">
        <v>58702.6</v>
      </c>
    </row>
    <row r="232" spans="1:6" outlineLevel="5" x14ac:dyDescent="0.25">
      <c r="A232" s="49" t="s">
        <v>201</v>
      </c>
      <c r="B232" s="47" t="s">
        <v>9</v>
      </c>
      <c r="C232" s="47" t="s">
        <v>184</v>
      </c>
      <c r="D232" s="47" t="s">
        <v>202</v>
      </c>
      <c r="E232" s="47"/>
      <c r="F232" s="48">
        <f>F233</f>
        <v>23539.200000000001</v>
      </c>
    </row>
    <row r="233" spans="1:6" outlineLevel="7" x14ac:dyDescent="0.25">
      <c r="A233" s="49" t="s">
        <v>25</v>
      </c>
      <c r="B233" s="47" t="s">
        <v>9</v>
      </c>
      <c r="C233" s="47" t="s">
        <v>184</v>
      </c>
      <c r="D233" s="47" t="s">
        <v>202</v>
      </c>
      <c r="E233" s="47" t="s">
        <v>26</v>
      </c>
      <c r="F233" s="48">
        <f>F234</f>
        <v>23539.200000000001</v>
      </c>
    </row>
    <row r="234" spans="1:6" outlineLevel="7" x14ac:dyDescent="0.25">
      <c r="A234" s="50" t="s">
        <v>27</v>
      </c>
      <c r="B234" s="51" t="s">
        <v>9</v>
      </c>
      <c r="C234" s="51" t="s">
        <v>184</v>
      </c>
      <c r="D234" s="51" t="s">
        <v>202</v>
      </c>
      <c r="E234" s="51" t="s">
        <v>28</v>
      </c>
      <c r="F234" s="52">
        <v>23539.200000000001</v>
      </c>
    </row>
    <row r="235" spans="1:6" outlineLevel="5" x14ac:dyDescent="0.25">
      <c r="A235" s="49" t="s">
        <v>203</v>
      </c>
      <c r="B235" s="47" t="s">
        <v>9</v>
      </c>
      <c r="C235" s="47" t="s">
        <v>184</v>
      </c>
      <c r="D235" s="47" t="s">
        <v>204</v>
      </c>
      <c r="E235" s="47"/>
      <c r="F235" s="48">
        <f>F236</f>
        <v>23207.200000000001</v>
      </c>
    </row>
    <row r="236" spans="1:6" outlineLevel="7" x14ac:dyDescent="0.25">
      <c r="A236" s="49" t="s">
        <v>25</v>
      </c>
      <c r="B236" s="47" t="s">
        <v>9</v>
      </c>
      <c r="C236" s="47" t="s">
        <v>184</v>
      </c>
      <c r="D236" s="47" t="s">
        <v>204</v>
      </c>
      <c r="E236" s="47" t="s">
        <v>26</v>
      </c>
      <c r="F236" s="48">
        <f>F237</f>
        <v>23207.200000000001</v>
      </c>
    </row>
    <row r="237" spans="1:6" outlineLevel="7" x14ac:dyDescent="0.25">
      <c r="A237" s="50" t="s">
        <v>27</v>
      </c>
      <c r="B237" s="51" t="s">
        <v>9</v>
      </c>
      <c r="C237" s="51" t="s">
        <v>184</v>
      </c>
      <c r="D237" s="51" t="s">
        <v>204</v>
      </c>
      <c r="E237" s="51" t="s">
        <v>28</v>
      </c>
      <c r="F237" s="52">
        <v>23207.200000000001</v>
      </c>
    </row>
    <row r="238" spans="1:6" ht="20.399999999999999" outlineLevel="5" x14ac:dyDescent="0.25">
      <c r="A238" s="49" t="s">
        <v>205</v>
      </c>
      <c r="B238" s="47" t="s">
        <v>9</v>
      </c>
      <c r="C238" s="47" t="s">
        <v>184</v>
      </c>
      <c r="D238" s="47" t="s">
        <v>206</v>
      </c>
      <c r="E238" s="47"/>
      <c r="F238" s="48">
        <f>F239</f>
        <v>3546.2</v>
      </c>
    </row>
    <row r="239" spans="1:6" outlineLevel="7" x14ac:dyDescent="0.25">
      <c r="A239" s="49" t="s">
        <v>25</v>
      </c>
      <c r="B239" s="47" t="s">
        <v>9</v>
      </c>
      <c r="C239" s="47" t="s">
        <v>184</v>
      </c>
      <c r="D239" s="47" t="s">
        <v>206</v>
      </c>
      <c r="E239" s="47" t="s">
        <v>26</v>
      </c>
      <c r="F239" s="48">
        <f>F240</f>
        <v>3546.2</v>
      </c>
    </row>
    <row r="240" spans="1:6" outlineLevel="7" x14ac:dyDescent="0.25">
      <c r="A240" s="50" t="s">
        <v>27</v>
      </c>
      <c r="B240" s="51" t="s">
        <v>9</v>
      </c>
      <c r="C240" s="51" t="s">
        <v>184</v>
      </c>
      <c r="D240" s="51" t="s">
        <v>206</v>
      </c>
      <c r="E240" s="51" t="s">
        <v>28</v>
      </c>
      <c r="F240" s="52">
        <v>3546.2</v>
      </c>
    </row>
    <row r="241" spans="1:6" ht="20.399999999999999" outlineLevel="5" x14ac:dyDescent="0.25">
      <c r="A241" s="49" t="s">
        <v>207</v>
      </c>
      <c r="B241" s="47" t="s">
        <v>9</v>
      </c>
      <c r="C241" s="47" t="s">
        <v>184</v>
      </c>
      <c r="D241" s="47" t="s">
        <v>208</v>
      </c>
      <c r="E241" s="47"/>
      <c r="F241" s="48">
        <f>F242</f>
        <v>966.8</v>
      </c>
    </row>
    <row r="242" spans="1:6" outlineLevel="7" x14ac:dyDescent="0.25">
      <c r="A242" s="49" t="s">
        <v>25</v>
      </c>
      <c r="B242" s="47" t="s">
        <v>9</v>
      </c>
      <c r="C242" s="47" t="s">
        <v>184</v>
      </c>
      <c r="D242" s="47" t="s">
        <v>208</v>
      </c>
      <c r="E242" s="47" t="s">
        <v>26</v>
      </c>
      <c r="F242" s="48">
        <f>F243</f>
        <v>966.8</v>
      </c>
    </row>
    <row r="243" spans="1:6" outlineLevel="7" x14ac:dyDescent="0.25">
      <c r="A243" s="50" t="s">
        <v>27</v>
      </c>
      <c r="B243" s="51" t="s">
        <v>9</v>
      </c>
      <c r="C243" s="51" t="s">
        <v>184</v>
      </c>
      <c r="D243" s="51" t="s">
        <v>208</v>
      </c>
      <c r="E243" s="51" t="s">
        <v>28</v>
      </c>
      <c r="F243" s="52">
        <v>966.8</v>
      </c>
    </row>
    <row r="244" spans="1:6" ht="30.6" outlineLevel="5" x14ac:dyDescent="0.25">
      <c r="A244" s="49" t="s">
        <v>209</v>
      </c>
      <c r="B244" s="47" t="s">
        <v>9</v>
      </c>
      <c r="C244" s="47" t="s">
        <v>184</v>
      </c>
      <c r="D244" s="47" t="s">
        <v>210</v>
      </c>
      <c r="E244" s="47"/>
      <c r="F244" s="48">
        <f>F245</f>
        <v>66893.399999999994</v>
      </c>
    </row>
    <row r="245" spans="1:6" outlineLevel="7" x14ac:dyDescent="0.25">
      <c r="A245" s="49" t="s">
        <v>25</v>
      </c>
      <c r="B245" s="47" t="s">
        <v>9</v>
      </c>
      <c r="C245" s="47" t="s">
        <v>184</v>
      </c>
      <c r="D245" s="47" t="s">
        <v>210</v>
      </c>
      <c r="E245" s="47" t="s">
        <v>26</v>
      </c>
      <c r="F245" s="48">
        <f>F246</f>
        <v>66893.399999999994</v>
      </c>
    </row>
    <row r="246" spans="1:6" outlineLevel="7" x14ac:dyDescent="0.25">
      <c r="A246" s="50" t="s">
        <v>27</v>
      </c>
      <c r="B246" s="51" t="s">
        <v>9</v>
      </c>
      <c r="C246" s="51" t="s">
        <v>184</v>
      </c>
      <c r="D246" s="51" t="s">
        <v>210</v>
      </c>
      <c r="E246" s="51" t="s">
        <v>28</v>
      </c>
      <c r="F246" s="52">
        <v>66893.399999999994</v>
      </c>
    </row>
    <row r="247" spans="1:6" ht="20.399999999999999" outlineLevel="5" x14ac:dyDescent="0.25">
      <c r="A247" s="49" t="s">
        <v>211</v>
      </c>
      <c r="B247" s="47" t="s">
        <v>9</v>
      </c>
      <c r="C247" s="47" t="s">
        <v>184</v>
      </c>
      <c r="D247" s="47" t="s">
        <v>212</v>
      </c>
      <c r="E247" s="47"/>
      <c r="F247" s="48">
        <f>F248</f>
        <v>75141.100000000006</v>
      </c>
    </row>
    <row r="248" spans="1:6" outlineLevel="7" x14ac:dyDescent="0.25">
      <c r="A248" s="49" t="s">
        <v>25</v>
      </c>
      <c r="B248" s="47" t="s">
        <v>9</v>
      </c>
      <c r="C248" s="47" t="s">
        <v>184</v>
      </c>
      <c r="D248" s="47" t="s">
        <v>212</v>
      </c>
      <c r="E248" s="47" t="s">
        <v>26</v>
      </c>
      <c r="F248" s="48">
        <f>F249</f>
        <v>75141.100000000006</v>
      </c>
    </row>
    <row r="249" spans="1:6" outlineLevel="7" x14ac:dyDescent="0.25">
      <c r="A249" s="50" t="s">
        <v>27</v>
      </c>
      <c r="B249" s="51" t="s">
        <v>9</v>
      </c>
      <c r="C249" s="51" t="s">
        <v>184</v>
      </c>
      <c r="D249" s="51" t="s">
        <v>212</v>
      </c>
      <c r="E249" s="51" t="s">
        <v>28</v>
      </c>
      <c r="F249" s="52">
        <v>75141.100000000006</v>
      </c>
    </row>
    <row r="250" spans="1:6" ht="20.399999999999999" outlineLevel="5" x14ac:dyDescent="0.25">
      <c r="A250" s="49" t="s">
        <v>213</v>
      </c>
      <c r="B250" s="47" t="s">
        <v>9</v>
      </c>
      <c r="C250" s="47" t="s">
        <v>184</v>
      </c>
      <c r="D250" s="47" t="s">
        <v>214</v>
      </c>
      <c r="E250" s="47"/>
      <c r="F250" s="48">
        <f>F251</f>
        <v>3587</v>
      </c>
    </row>
    <row r="251" spans="1:6" outlineLevel="7" x14ac:dyDescent="0.25">
      <c r="A251" s="49" t="s">
        <v>25</v>
      </c>
      <c r="B251" s="47" t="s">
        <v>9</v>
      </c>
      <c r="C251" s="47" t="s">
        <v>184</v>
      </c>
      <c r="D251" s="47" t="s">
        <v>214</v>
      </c>
      <c r="E251" s="47" t="s">
        <v>26</v>
      </c>
      <c r="F251" s="48">
        <f>F252</f>
        <v>3587</v>
      </c>
    </row>
    <row r="252" spans="1:6" outlineLevel="7" x14ac:dyDescent="0.25">
      <c r="A252" s="50" t="s">
        <v>27</v>
      </c>
      <c r="B252" s="51" t="s">
        <v>9</v>
      </c>
      <c r="C252" s="51" t="s">
        <v>184</v>
      </c>
      <c r="D252" s="51" t="s">
        <v>214</v>
      </c>
      <c r="E252" s="51" t="s">
        <v>28</v>
      </c>
      <c r="F252" s="52">
        <v>3587</v>
      </c>
    </row>
    <row r="253" spans="1:6" ht="20.399999999999999" outlineLevel="5" x14ac:dyDescent="0.25">
      <c r="A253" s="49" t="s">
        <v>215</v>
      </c>
      <c r="B253" s="47" t="s">
        <v>9</v>
      </c>
      <c r="C253" s="47" t="s">
        <v>184</v>
      </c>
      <c r="D253" s="47" t="s">
        <v>216</v>
      </c>
      <c r="E253" s="47"/>
      <c r="F253" s="48">
        <f>F254</f>
        <v>23866.1</v>
      </c>
    </row>
    <row r="254" spans="1:6" outlineLevel="7" x14ac:dyDescent="0.25">
      <c r="A254" s="49" t="s">
        <v>25</v>
      </c>
      <c r="B254" s="47" t="s">
        <v>9</v>
      </c>
      <c r="C254" s="47" t="s">
        <v>184</v>
      </c>
      <c r="D254" s="47" t="s">
        <v>216</v>
      </c>
      <c r="E254" s="47" t="s">
        <v>26</v>
      </c>
      <c r="F254" s="48">
        <f>F255</f>
        <v>23866.1</v>
      </c>
    </row>
    <row r="255" spans="1:6" outlineLevel="7" x14ac:dyDescent="0.25">
      <c r="A255" s="50" t="s">
        <v>27</v>
      </c>
      <c r="B255" s="51" t="s">
        <v>9</v>
      </c>
      <c r="C255" s="51" t="s">
        <v>184</v>
      </c>
      <c r="D255" s="51" t="s">
        <v>216</v>
      </c>
      <c r="E255" s="51" t="s">
        <v>28</v>
      </c>
      <c r="F255" s="52">
        <v>23866.1</v>
      </c>
    </row>
    <row r="256" spans="1:6" ht="20.399999999999999" outlineLevel="5" x14ac:dyDescent="0.25">
      <c r="A256" s="49" t="s">
        <v>217</v>
      </c>
      <c r="B256" s="47" t="s">
        <v>9</v>
      </c>
      <c r="C256" s="47" t="s">
        <v>184</v>
      </c>
      <c r="D256" s="47" t="s">
        <v>218</v>
      </c>
      <c r="E256" s="47"/>
      <c r="F256" s="48">
        <f>F257</f>
        <v>49127.5</v>
      </c>
    </row>
    <row r="257" spans="1:6" outlineLevel="7" x14ac:dyDescent="0.25">
      <c r="A257" s="49" t="s">
        <v>25</v>
      </c>
      <c r="B257" s="47" t="s">
        <v>9</v>
      </c>
      <c r="C257" s="47" t="s">
        <v>184</v>
      </c>
      <c r="D257" s="47" t="s">
        <v>218</v>
      </c>
      <c r="E257" s="47" t="s">
        <v>26</v>
      </c>
      <c r="F257" s="48">
        <f>F258</f>
        <v>49127.5</v>
      </c>
    </row>
    <row r="258" spans="1:6" outlineLevel="7" x14ac:dyDescent="0.25">
      <c r="A258" s="50" t="s">
        <v>27</v>
      </c>
      <c r="B258" s="51" t="s">
        <v>9</v>
      </c>
      <c r="C258" s="51" t="s">
        <v>184</v>
      </c>
      <c r="D258" s="51" t="s">
        <v>218</v>
      </c>
      <c r="E258" s="51" t="s">
        <v>28</v>
      </c>
      <c r="F258" s="52">
        <v>49127.5</v>
      </c>
    </row>
    <row r="259" spans="1:6" outlineLevel="2" x14ac:dyDescent="0.25">
      <c r="A259" s="49" t="s">
        <v>219</v>
      </c>
      <c r="B259" s="47" t="s">
        <v>9</v>
      </c>
      <c r="C259" s="47" t="s">
        <v>220</v>
      </c>
      <c r="D259" s="47"/>
      <c r="E259" s="47"/>
      <c r="F259" s="48">
        <f>F260</f>
        <v>15100</v>
      </c>
    </row>
    <row r="260" spans="1:6" outlineLevel="3" x14ac:dyDescent="0.25">
      <c r="A260" s="49" t="s">
        <v>39</v>
      </c>
      <c r="B260" s="47" t="s">
        <v>9</v>
      </c>
      <c r="C260" s="47" t="s">
        <v>220</v>
      </c>
      <c r="D260" s="47" t="s">
        <v>40</v>
      </c>
      <c r="E260" s="47"/>
      <c r="F260" s="48">
        <f>F261+F277</f>
        <v>15100</v>
      </c>
    </row>
    <row r="261" spans="1:6" ht="30.6" outlineLevel="4" x14ac:dyDescent="0.25">
      <c r="A261" s="49" t="s">
        <v>221</v>
      </c>
      <c r="B261" s="47" t="s">
        <v>9</v>
      </c>
      <c r="C261" s="47" t="s">
        <v>220</v>
      </c>
      <c r="D261" s="47" t="s">
        <v>222</v>
      </c>
      <c r="E261" s="47"/>
      <c r="F261" s="48">
        <f>F262+F265+F268+F271+F274</f>
        <v>14319</v>
      </c>
    </row>
    <row r="262" spans="1:6" ht="20.399999999999999" outlineLevel="5" x14ac:dyDescent="0.25">
      <c r="A262" s="49" t="s">
        <v>223</v>
      </c>
      <c r="B262" s="47" t="s">
        <v>9</v>
      </c>
      <c r="C262" s="47" t="s">
        <v>220</v>
      </c>
      <c r="D262" s="47" t="s">
        <v>224</v>
      </c>
      <c r="E262" s="47"/>
      <c r="F262" s="48">
        <f>F263</f>
        <v>2629.2</v>
      </c>
    </row>
    <row r="263" spans="1:6" outlineLevel="7" x14ac:dyDescent="0.25">
      <c r="A263" s="49" t="s">
        <v>25</v>
      </c>
      <c r="B263" s="47" t="s">
        <v>9</v>
      </c>
      <c r="C263" s="47" t="s">
        <v>220</v>
      </c>
      <c r="D263" s="47" t="s">
        <v>224</v>
      </c>
      <c r="E263" s="47" t="s">
        <v>26</v>
      </c>
      <c r="F263" s="48">
        <f>F264</f>
        <v>2629.2</v>
      </c>
    </row>
    <row r="264" spans="1:6" outlineLevel="7" x14ac:dyDescent="0.25">
      <c r="A264" s="50" t="s">
        <v>27</v>
      </c>
      <c r="B264" s="51" t="s">
        <v>9</v>
      </c>
      <c r="C264" s="51" t="s">
        <v>220</v>
      </c>
      <c r="D264" s="51" t="s">
        <v>224</v>
      </c>
      <c r="E264" s="51" t="s">
        <v>28</v>
      </c>
      <c r="F264" s="52">
        <v>2629.2</v>
      </c>
    </row>
    <row r="265" spans="1:6" ht="20.399999999999999" outlineLevel="5" x14ac:dyDescent="0.25">
      <c r="A265" s="49" t="s">
        <v>225</v>
      </c>
      <c r="B265" s="47" t="s">
        <v>9</v>
      </c>
      <c r="C265" s="47" t="s">
        <v>220</v>
      </c>
      <c r="D265" s="47" t="s">
        <v>226</v>
      </c>
      <c r="E265" s="47"/>
      <c r="F265" s="48">
        <f>F266</f>
        <v>162</v>
      </c>
    </row>
    <row r="266" spans="1:6" outlineLevel="7" x14ac:dyDescent="0.25">
      <c r="A266" s="49" t="s">
        <v>25</v>
      </c>
      <c r="B266" s="47" t="s">
        <v>9</v>
      </c>
      <c r="C266" s="47" t="s">
        <v>220</v>
      </c>
      <c r="D266" s="47" t="s">
        <v>226</v>
      </c>
      <c r="E266" s="47" t="s">
        <v>26</v>
      </c>
      <c r="F266" s="48">
        <f>F267</f>
        <v>162</v>
      </c>
    </row>
    <row r="267" spans="1:6" outlineLevel="7" x14ac:dyDescent="0.25">
      <c r="A267" s="50" t="s">
        <v>27</v>
      </c>
      <c r="B267" s="51" t="s">
        <v>9</v>
      </c>
      <c r="C267" s="51" t="s">
        <v>220</v>
      </c>
      <c r="D267" s="51" t="s">
        <v>226</v>
      </c>
      <c r="E267" s="51" t="s">
        <v>28</v>
      </c>
      <c r="F267" s="52">
        <v>162</v>
      </c>
    </row>
    <row r="268" spans="1:6" ht="20.399999999999999" outlineLevel="5" x14ac:dyDescent="0.25">
      <c r="A268" s="49" t="s">
        <v>227</v>
      </c>
      <c r="B268" s="47" t="s">
        <v>9</v>
      </c>
      <c r="C268" s="47" t="s">
        <v>220</v>
      </c>
      <c r="D268" s="47" t="s">
        <v>228</v>
      </c>
      <c r="E268" s="47"/>
      <c r="F268" s="48">
        <f>F269</f>
        <v>587.79999999999995</v>
      </c>
    </row>
    <row r="269" spans="1:6" outlineLevel="7" x14ac:dyDescent="0.25">
      <c r="A269" s="49" t="s">
        <v>25</v>
      </c>
      <c r="B269" s="47" t="s">
        <v>9</v>
      </c>
      <c r="C269" s="47" t="s">
        <v>220</v>
      </c>
      <c r="D269" s="47" t="s">
        <v>228</v>
      </c>
      <c r="E269" s="47" t="s">
        <v>26</v>
      </c>
      <c r="F269" s="48">
        <f>F270</f>
        <v>587.79999999999995</v>
      </c>
    </row>
    <row r="270" spans="1:6" outlineLevel="7" x14ac:dyDescent="0.25">
      <c r="A270" s="50" t="s">
        <v>27</v>
      </c>
      <c r="B270" s="51" t="s">
        <v>9</v>
      </c>
      <c r="C270" s="51" t="s">
        <v>220</v>
      </c>
      <c r="D270" s="51" t="s">
        <v>228</v>
      </c>
      <c r="E270" s="51" t="s">
        <v>28</v>
      </c>
      <c r="F270" s="52">
        <v>587.79999999999995</v>
      </c>
    </row>
    <row r="271" spans="1:6" ht="20.399999999999999" outlineLevel="5" x14ac:dyDescent="0.25">
      <c r="A271" s="49" t="s">
        <v>229</v>
      </c>
      <c r="B271" s="47" t="s">
        <v>9</v>
      </c>
      <c r="C271" s="47" t="s">
        <v>220</v>
      </c>
      <c r="D271" s="47" t="s">
        <v>230</v>
      </c>
      <c r="E271" s="47"/>
      <c r="F271" s="48">
        <f>F272</f>
        <v>3035</v>
      </c>
    </row>
    <row r="272" spans="1:6" outlineLevel="7" x14ac:dyDescent="0.25">
      <c r="A272" s="49" t="s">
        <v>25</v>
      </c>
      <c r="B272" s="47" t="s">
        <v>9</v>
      </c>
      <c r="C272" s="47" t="s">
        <v>220</v>
      </c>
      <c r="D272" s="47" t="s">
        <v>230</v>
      </c>
      <c r="E272" s="47" t="s">
        <v>26</v>
      </c>
      <c r="F272" s="48">
        <f>F273</f>
        <v>3035</v>
      </c>
    </row>
    <row r="273" spans="1:6" outlineLevel="7" x14ac:dyDescent="0.25">
      <c r="A273" s="50" t="s">
        <v>27</v>
      </c>
      <c r="B273" s="51" t="s">
        <v>9</v>
      </c>
      <c r="C273" s="51" t="s">
        <v>220</v>
      </c>
      <c r="D273" s="51" t="s">
        <v>230</v>
      </c>
      <c r="E273" s="51" t="s">
        <v>28</v>
      </c>
      <c r="F273" s="52">
        <v>3035</v>
      </c>
    </row>
    <row r="274" spans="1:6" ht="30.6" outlineLevel="5" x14ac:dyDescent="0.25">
      <c r="A274" s="49" t="s">
        <v>231</v>
      </c>
      <c r="B274" s="47" t="s">
        <v>9</v>
      </c>
      <c r="C274" s="47" t="s">
        <v>220</v>
      </c>
      <c r="D274" s="47" t="s">
        <v>232</v>
      </c>
      <c r="E274" s="47"/>
      <c r="F274" s="48">
        <f>F275</f>
        <v>7905</v>
      </c>
    </row>
    <row r="275" spans="1:6" outlineLevel="7" x14ac:dyDescent="0.25">
      <c r="A275" s="49" t="s">
        <v>25</v>
      </c>
      <c r="B275" s="47" t="s">
        <v>9</v>
      </c>
      <c r="C275" s="47" t="s">
        <v>220</v>
      </c>
      <c r="D275" s="47" t="s">
        <v>232</v>
      </c>
      <c r="E275" s="47" t="s">
        <v>26</v>
      </c>
      <c r="F275" s="48">
        <f>F276</f>
        <v>7905</v>
      </c>
    </row>
    <row r="276" spans="1:6" outlineLevel="7" x14ac:dyDescent="0.25">
      <c r="A276" s="50" t="s">
        <v>27</v>
      </c>
      <c r="B276" s="51" t="s">
        <v>9</v>
      </c>
      <c r="C276" s="51" t="s">
        <v>220</v>
      </c>
      <c r="D276" s="51" t="s">
        <v>232</v>
      </c>
      <c r="E276" s="51" t="s">
        <v>28</v>
      </c>
      <c r="F276" s="52">
        <v>7905</v>
      </c>
    </row>
    <row r="277" spans="1:6" outlineLevel="4" x14ac:dyDescent="0.25">
      <c r="A277" s="49" t="s">
        <v>49</v>
      </c>
      <c r="B277" s="47" t="s">
        <v>9</v>
      </c>
      <c r="C277" s="47" t="s">
        <v>220</v>
      </c>
      <c r="D277" s="47" t="s">
        <v>50</v>
      </c>
      <c r="E277" s="47"/>
      <c r="F277" s="48">
        <f>F278+F281</f>
        <v>781</v>
      </c>
    </row>
    <row r="278" spans="1:6" outlineLevel="5" x14ac:dyDescent="0.25">
      <c r="A278" s="49" t="s">
        <v>233</v>
      </c>
      <c r="B278" s="47" t="s">
        <v>9</v>
      </c>
      <c r="C278" s="47" t="s">
        <v>220</v>
      </c>
      <c r="D278" s="47" t="s">
        <v>234</v>
      </c>
      <c r="E278" s="47"/>
      <c r="F278" s="48">
        <f>F279</f>
        <v>60</v>
      </c>
    </row>
    <row r="279" spans="1:6" outlineLevel="7" x14ac:dyDescent="0.25">
      <c r="A279" s="49" t="s">
        <v>25</v>
      </c>
      <c r="B279" s="47" t="s">
        <v>9</v>
      </c>
      <c r="C279" s="47" t="s">
        <v>220</v>
      </c>
      <c r="D279" s="47" t="s">
        <v>234</v>
      </c>
      <c r="E279" s="47" t="s">
        <v>26</v>
      </c>
      <c r="F279" s="48">
        <f>F280</f>
        <v>60</v>
      </c>
    </row>
    <row r="280" spans="1:6" outlineLevel="7" x14ac:dyDescent="0.25">
      <c r="A280" s="50" t="s">
        <v>27</v>
      </c>
      <c r="B280" s="51" t="s">
        <v>9</v>
      </c>
      <c r="C280" s="51" t="s">
        <v>220</v>
      </c>
      <c r="D280" s="51" t="s">
        <v>234</v>
      </c>
      <c r="E280" s="51" t="s">
        <v>28</v>
      </c>
      <c r="F280" s="52">
        <v>60</v>
      </c>
    </row>
    <row r="281" spans="1:6" ht="20.399999999999999" outlineLevel="5" x14ac:dyDescent="0.25">
      <c r="A281" s="49" t="s">
        <v>235</v>
      </c>
      <c r="B281" s="47" t="s">
        <v>9</v>
      </c>
      <c r="C281" s="47" t="s">
        <v>220</v>
      </c>
      <c r="D281" s="47" t="s">
        <v>236</v>
      </c>
      <c r="E281" s="47"/>
      <c r="F281" s="48">
        <f>F282</f>
        <v>721</v>
      </c>
    </row>
    <row r="282" spans="1:6" outlineLevel="7" x14ac:dyDescent="0.25">
      <c r="A282" s="49" t="s">
        <v>25</v>
      </c>
      <c r="B282" s="47" t="s">
        <v>9</v>
      </c>
      <c r="C282" s="47" t="s">
        <v>220</v>
      </c>
      <c r="D282" s="47" t="s">
        <v>236</v>
      </c>
      <c r="E282" s="47" t="s">
        <v>26</v>
      </c>
      <c r="F282" s="48">
        <f>F283</f>
        <v>721</v>
      </c>
    </row>
    <row r="283" spans="1:6" outlineLevel="7" x14ac:dyDescent="0.25">
      <c r="A283" s="50" t="s">
        <v>27</v>
      </c>
      <c r="B283" s="51" t="s">
        <v>9</v>
      </c>
      <c r="C283" s="51" t="s">
        <v>220</v>
      </c>
      <c r="D283" s="51" t="s">
        <v>236</v>
      </c>
      <c r="E283" s="51" t="s">
        <v>28</v>
      </c>
      <c r="F283" s="52">
        <v>721</v>
      </c>
    </row>
    <row r="284" spans="1:6" outlineLevel="2" x14ac:dyDescent="0.25">
      <c r="A284" s="49" t="s">
        <v>237</v>
      </c>
      <c r="B284" s="47" t="s">
        <v>9</v>
      </c>
      <c r="C284" s="47" t="s">
        <v>238</v>
      </c>
      <c r="D284" s="47"/>
      <c r="E284" s="47"/>
      <c r="F284" s="48">
        <f>F285+F294</f>
        <v>1341.3</v>
      </c>
    </row>
    <row r="285" spans="1:6" ht="20.399999999999999" outlineLevel="3" x14ac:dyDescent="0.25">
      <c r="A285" s="49" t="s">
        <v>165</v>
      </c>
      <c r="B285" s="47" t="s">
        <v>9</v>
      </c>
      <c r="C285" s="47" t="s">
        <v>238</v>
      </c>
      <c r="D285" s="47" t="s">
        <v>166</v>
      </c>
      <c r="E285" s="47"/>
      <c r="F285" s="48">
        <f>F286+F290</f>
        <v>1050</v>
      </c>
    </row>
    <row r="286" spans="1:6" outlineLevel="4" x14ac:dyDescent="0.25">
      <c r="A286" s="49" t="s">
        <v>239</v>
      </c>
      <c r="B286" s="47" t="s">
        <v>9</v>
      </c>
      <c r="C286" s="47" t="s">
        <v>238</v>
      </c>
      <c r="D286" s="47" t="s">
        <v>240</v>
      </c>
      <c r="E286" s="47"/>
      <c r="F286" s="48">
        <f>F287</f>
        <v>1000</v>
      </c>
    </row>
    <row r="287" spans="1:6" ht="30.6" outlineLevel="5" x14ac:dyDescent="0.25">
      <c r="A287" s="49" t="s">
        <v>241</v>
      </c>
      <c r="B287" s="47" t="s">
        <v>9</v>
      </c>
      <c r="C287" s="47" t="s">
        <v>238</v>
      </c>
      <c r="D287" s="47" t="s">
        <v>242</v>
      </c>
      <c r="E287" s="47"/>
      <c r="F287" s="48">
        <f>F288</f>
        <v>1000</v>
      </c>
    </row>
    <row r="288" spans="1:6" outlineLevel="7" x14ac:dyDescent="0.25">
      <c r="A288" s="49" t="s">
        <v>61</v>
      </c>
      <c r="B288" s="47" t="s">
        <v>9</v>
      </c>
      <c r="C288" s="47" t="s">
        <v>238</v>
      </c>
      <c r="D288" s="47" t="s">
        <v>242</v>
      </c>
      <c r="E288" s="47" t="s">
        <v>62</v>
      </c>
      <c r="F288" s="48">
        <f>F289</f>
        <v>1000</v>
      </c>
    </row>
    <row r="289" spans="1:6" ht="20.399999999999999" outlineLevel="7" x14ac:dyDescent="0.25">
      <c r="A289" s="50" t="s">
        <v>73</v>
      </c>
      <c r="B289" s="51" t="s">
        <v>9</v>
      </c>
      <c r="C289" s="51" t="s">
        <v>238</v>
      </c>
      <c r="D289" s="51" t="s">
        <v>242</v>
      </c>
      <c r="E289" s="51" t="s">
        <v>74</v>
      </c>
      <c r="F289" s="52">
        <v>1000</v>
      </c>
    </row>
    <row r="290" spans="1:6" outlineLevel="4" x14ac:dyDescent="0.25">
      <c r="A290" s="49" t="s">
        <v>243</v>
      </c>
      <c r="B290" s="47" t="s">
        <v>9</v>
      </c>
      <c r="C290" s="47" t="s">
        <v>238</v>
      </c>
      <c r="D290" s="47" t="s">
        <v>244</v>
      </c>
      <c r="E290" s="47"/>
      <c r="F290" s="48">
        <f>F291</f>
        <v>50</v>
      </c>
    </row>
    <row r="291" spans="1:6" outlineLevel="5" x14ac:dyDescent="0.25">
      <c r="A291" s="49" t="s">
        <v>245</v>
      </c>
      <c r="B291" s="47" t="s">
        <v>9</v>
      </c>
      <c r="C291" s="47" t="s">
        <v>238</v>
      </c>
      <c r="D291" s="47" t="s">
        <v>246</v>
      </c>
      <c r="E291" s="47"/>
      <c r="F291" s="48">
        <f>F292</f>
        <v>50</v>
      </c>
    </row>
    <row r="292" spans="1:6" outlineLevel="7" x14ac:dyDescent="0.25">
      <c r="A292" s="49" t="s">
        <v>25</v>
      </c>
      <c r="B292" s="47" t="s">
        <v>9</v>
      </c>
      <c r="C292" s="47" t="s">
        <v>238</v>
      </c>
      <c r="D292" s="47" t="s">
        <v>246</v>
      </c>
      <c r="E292" s="47" t="s">
        <v>26</v>
      </c>
      <c r="F292" s="48">
        <f>F293</f>
        <v>50</v>
      </c>
    </row>
    <row r="293" spans="1:6" outlineLevel="7" x14ac:dyDescent="0.25">
      <c r="A293" s="50" t="s">
        <v>27</v>
      </c>
      <c r="B293" s="51" t="s">
        <v>9</v>
      </c>
      <c r="C293" s="51" t="s">
        <v>238</v>
      </c>
      <c r="D293" s="51" t="s">
        <v>246</v>
      </c>
      <c r="E293" s="51" t="s">
        <v>28</v>
      </c>
      <c r="F293" s="52">
        <v>50</v>
      </c>
    </row>
    <row r="294" spans="1:6" outlineLevel="3" x14ac:dyDescent="0.25">
      <c r="A294" s="49" t="s">
        <v>39</v>
      </c>
      <c r="B294" s="47" t="s">
        <v>9</v>
      </c>
      <c r="C294" s="47" t="s">
        <v>238</v>
      </c>
      <c r="D294" s="47" t="s">
        <v>40</v>
      </c>
      <c r="E294" s="47"/>
      <c r="F294" s="48">
        <f>F295</f>
        <v>291.3</v>
      </c>
    </row>
    <row r="295" spans="1:6" outlineLevel="4" x14ac:dyDescent="0.25">
      <c r="A295" s="49" t="s">
        <v>83</v>
      </c>
      <c r="B295" s="47" t="s">
        <v>9</v>
      </c>
      <c r="C295" s="47" t="s">
        <v>238</v>
      </c>
      <c r="D295" s="47" t="s">
        <v>84</v>
      </c>
      <c r="E295" s="47"/>
      <c r="F295" s="48">
        <f>F296</f>
        <v>291.3</v>
      </c>
    </row>
    <row r="296" spans="1:6" outlineLevel="5" x14ac:dyDescent="0.25">
      <c r="A296" s="49" t="s">
        <v>161</v>
      </c>
      <c r="B296" s="47" t="s">
        <v>9</v>
      </c>
      <c r="C296" s="47" t="s">
        <v>238</v>
      </c>
      <c r="D296" s="47" t="s">
        <v>162</v>
      </c>
      <c r="E296" s="47"/>
      <c r="F296" s="48">
        <f>F297</f>
        <v>291.3</v>
      </c>
    </row>
    <row r="297" spans="1:6" outlineLevel="7" x14ac:dyDescent="0.25">
      <c r="A297" s="49" t="s">
        <v>25</v>
      </c>
      <c r="B297" s="47" t="s">
        <v>9</v>
      </c>
      <c r="C297" s="47" t="s">
        <v>238</v>
      </c>
      <c r="D297" s="47" t="s">
        <v>162</v>
      </c>
      <c r="E297" s="47" t="s">
        <v>26</v>
      </c>
      <c r="F297" s="48">
        <f>F298</f>
        <v>291.3</v>
      </c>
    </row>
    <row r="298" spans="1:6" outlineLevel="7" x14ac:dyDescent="0.25">
      <c r="A298" s="50" t="s">
        <v>27</v>
      </c>
      <c r="B298" s="51" t="s">
        <v>9</v>
      </c>
      <c r="C298" s="51" t="s">
        <v>238</v>
      </c>
      <c r="D298" s="51" t="s">
        <v>162</v>
      </c>
      <c r="E298" s="51" t="s">
        <v>28</v>
      </c>
      <c r="F298" s="52">
        <v>291.3</v>
      </c>
    </row>
    <row r="299" spans="1:6" outlineLevel="1" x14ac:dyDescent="0.25">
      <c r="A299" s="43" t="s">
        <v>780</v>
      </c>
      <c r="B299" s="47" t="s">
        <v>9</v>
      </c>
      <c r="C299" s="47" t="s">
        <v>247</v>
      </c>
      <c r="D299" s="47"/>
      <c r="E299" s="47"/>
      <c r="F299" s="48">
        <f>F300+F309+F356</f>
        <v>81850.600000000006</v>
      </c>
    </row>
    <row r="300" spans="1:6" outlineLevel="2" x14ac:dyDescent="0.25">
      <c r="A300" s="49" t="s">
        <v>248</v>
      </c>
      <c r="B300" s="47" t="s">
        <v>9</v>
      </c>
      <c r="C300" s="47" t="s">
        <v>249</v>
      </c>
      <c r="D300" s="47"/>
      <c r="E300" s="47"/>
      <c r="F300" s="48">
        <f>F301</f>
        <v>5262</v>
      </c>
    </row>
    <row r="301" spans="1:6" ht="20.399999999999999" outlineLevel="3" x14ac:dyDescent="0.25">
      <c r="A301" s="49" t="s">
        <v>250</v>
      </c>
      <c r="B301" s="47" t="s">
        <v>9</v>
      </c>
      <c r="C301" s="47" t="s">
        <v>249</v>
      </c>
      <c r="D301" s="47" t="s">
        <v>251</v>
      </c>
      <c r="E301" s="47"/>
      <c r="F301" s="48">
        <f>F302</f>
        <v>5262</v>
      </c>
    </row>
    <row r="302" spans="1:6" ht="20.399999999999999" outlineLevel="4" x14ac:dyDescent="0.25">
      <c r="A302" s="49" t="s">
        <v>252</v>
      </c>
      <c r="B302" s="47" t="s">
        <v>9</v>
      </c>
      <c r="C302" s="47" t="s">
        <v>249</v>
      </c>
      <c r="D302" s="47" t="s">
        <v>253</v>
      </c>
      <c r="E302" s="47"/>
      <c r="F302" s="48">
        <f>F303+F306</f>
        <v>5262</v>
      </c>
    </row>
    <row r="303" spans="1:6" outlineLevel="5" x14ac:dyDescent="0.25">
      <c r="A303" s="49" t="s">
        <v>254</v>
      </c>
      <c r="B303" s="47" t="s">
        <v>9</v>
      </c>
      <c r="C303" s="47" t="s">
        <v>249</v>
      </c>
      <c r="D303" s="47" t="s">
        <v>255</v>
      </c>
      <c r="E303" s="47"/>
      <c r="F303" s="48">
        <f>F304</f>
        <v>4041</v>
      </c>
    </row>
    <row r="304" spans="1:6" outlineLevel="7" x14ac:dyDescent="0.25">
      <c r="A304" s="49" t="s">
        <v>61</v>
      </c>
      <c r="B304" s="47" t="s">
        <v>9</v>
      </c>
      <c r="C304" s="47" t="s">
        <v>249</v>
      </c>
      <c r="D304" s="47" t="s">
        <v>255</v>
      </c>
      <c r="E304" s="47" t="s">
        <v>62</v>
      </c>
      <c r="F304" s="48">
        <f>F305</f>
        <v>4041</v>
      </c>
    </row>
    <row r="305" spans="1:6" ht="20.399999999999999" outlineLevel="7" x14ac:dyDescent="0.25">
      <c r="A305" s="50" t="s">
        <v>73</v>
      </c>
      <c r="B305" s="51" t="s">
        <v>9</v>
      </c>
      <c r="C305" s="51" t="s">
        <v>249</v>
      </c>
      <c r="D305" s="51" t="s">
        <v>255</v>
      </c>
      <c r="E305" s="51" t="s">
        <v>74</v>
      </c>
      <c r="F305" s="52">
        <v>4041</v>
      </c>
    </row>
    <row r="306" spans="1:6" outlineLevel="5" x14ac:dyDescent="0.25">
      <c r="A306" s="49" t="s">
        <v>256</v>
      </c>
      <c r="B306" s="47" t="s">
        <v>9</v>
      </c>
      <c r="C306" s="47" t="s">
        <v>249</v>
      </c>
      <c r="D306" s="47" t="s">
        <v>257</v>
      </c>
      <c r="E306" s="47"/>
      <c r="F306" s="48">
        <f>F307</f>
        <v>1221</v>
      </c>
    </row>
    <row r="307" spans="1:6" outlineLevel="7" x14ac:dyDescent="0.25">
      <c r="A307" s="49" t="s">
        <v>61</v>
      </c>
      <c r="B307" s="47" t="s">
        <v>9</v>
      </c>
      <c r="C307" s="47" t="s">
        <v>249</v>
      </c>
      <c r="D307" s="47" t="s">
        <v>257</v>
      </c>
      <c r="E307" s="47" t="s">
        <v>62</v>
      </c>
      <c r="F307" s="48">
        <f>F308</f>
        <v>1221</v>
      </c>
    </row>
    <row r="308" spans="1:6" ht="20.399999999999999" outlineLevel="7" x14ac:dyDescent="0.25">
      <c r="A308" s="50" t="s">
        <v>73</v>
      </c>
      <c r="B308" s="51" t="s">
        <v>9</v>
      </c>
      <c r="C308" s="51" t="s">
        <v>249</v>
      </c>
      <c r="D308" s="51" t="s">
        <v>257</v>
      </c>
      <c r="E308" s="51" t="s">
        <v>74</v>
      </c>
      <c r="F308" s="52">
        <v>1221</v>
      </c>
    </row>
    <row r="309" spans="1:6" outlineLevel="2" x14ac:dyDescent="0.25">
      <c r="A309" s="49" t="s">
        <v>258</v>
      </c>
      <c r="B309" s="47" t="s">
        <v>9</v>
      </c>
      <c r="C309" s="47" t="s">
        <v>259</v>
      </c>
      <c r="D309" s="47"/>
      <c r="E309" s="47"/>
      <c r="F309" s="48">
        <f>F310+F342+F347</f>
        <v>53277.700000000004</v>
      </c>
    </row>
    <row r="310" spans="1:6" ht="20.399999999999999" outlineLevel="3" x14ac:dyDescent="0.25">
      <c r="A310" s="49" t="s">
        <v>250</v>
      </c>
      <c r="B310" s="47" t="s">
        <v>9</v>
      </c>
      <c r="C310" s="47" t="s">
        <v>259</v>
      </c>
      <c r="D310" s="47" t="s">
        <v>251</v>
      </c>
      <c r="E310" s="47"/>
      <c r="F310" s="48">
        <f>F311</f>
        <v>52798.6</v>
      </c>
    </row>
    <row r="311" spans="1:6" outlineLevel="4" x14ac:dyDescent="0.25">
      <c r="A311" s="49" t="s">
        <v>260</v>
      </c>
      <c r="B311" s="47" t="s">
        <v>9</v>
      </c>
      <c r="C311" s="47" t="s">
        <v>259</v>
      </c>
      <c r="D311" s="47" t="s">
        <v>261</v>
      </c>
      <c r="E311" s="47"/>
      <c r="F311" s="48">
        <f>F312+F315+F318+F321+F324+F327+F330+F333+F336+F339</f>
        <v>52798.6</v>
      </c>
    </row>
    <row r="312" spans="1:6" outlineLevel="5" x14ac:dyDescent="0.25">
      <c r="A312" s="49" t="s">
        <v>262</v>
      </c>
      <c r="B312" s="47" t="s">
        <v>9</v>
      </c>
      <c r="C312" s="47" t="s">
        <v>259</v>
      </c>
      <c r="D312" s="47" t="s">
        <v>263</v>
      </c>
      <c r="E312" s="47"/>
      <c r="F312" s="48">
        <f>F313</f>
        <v>1515</v>
      </c>
    </row>
    <row r="313" spans="1:6" outlineLevel="7" x14ac:dyDescent="0.25">
      <c r="A313" s="49" t="s">
        <v>25</v>
      </c>
      <c r="B313" s="47" t="s">
        <v>9</v>
      </c>
      <c r="C313" s="47" t="s">
        <v>259</v>
      </c>
      <c r="D313" s="47" t="s">
        <v>263</v>
      </c>
      <c r="E313" s="47" t="s">
        <v>26</v>
      </c>
      <c r="F313" s="48">
        <f>F314</f>
        <v>1515</v>
      </c>
    </row>
    <row r="314" spans="1:6" outlineLevel="7" x14ac:dyDescent="0.25">
      <c r="A314" s="50" t="s">
        <v>27</v>
      </c>
      <c r="B314" s="51" t="s">
        <v>9</v>
      </c>
      <c r="C314" s="51" t="s">
        <v>259</v>
      </c>
      <c r="D314" s="51" t="s">
        <v>263</v>
      </c>
      <c r="E314" s="51" t="s">
        <v>28</v>
      </c>
      <c r="F314" s="52">
        <v>1515</v>
      </c>
    </row>
    <row r="315" spans="1:6" outlineLevel="5" x14ac:dyDescent="0.25">
      <c r="A315" s="49" t="s">
        <v>264</v>
      </c>
      <c r="B315" s="47" t="s">
        <v>9</v>
      </c>
      <c r="C315" s="47" t="s">
        <v>259</v>
      </c>
      <c r="D315" s="47" t="s">
        <v>265</v>
      </c>
      <c r="E315" s="47"/>
      <c r="F315" s="48">
        <f>F316</f>
        <v>1180</v>
      </c>
    </row>
    <row r="316" spans="1:6" outlineLevel="7" x14ac:dyDescent="0.25">
      <c r="A316" s="49" t="s">
        <v>25</v>
      </c>
      <c r="B316" s="47" t="s">
        <v>9</v>
      </c>
      <c r="C316" s="47" t="s">
        <v>259</v>
      </c>
      <c r="D316" s="47" t="s">
        <v>265</v>
      </c>
      <c r="E316" s="47" t="s">
        <v>26</v>
      </c>
      <c r="F316" s="48">
        <f>F317</f>
        <v>1180</v>
      </c>
    </row>
    <row r="317" spans="1:6" outlineLevel="7" x14ac:dyDescent="0.25">
      <c r="A317" s="50" t="s">
        <v>27</v>
      </c>
      <c r="B317" s="51" t="s">
        <v>9</v>
      </c>
      <c r="C317" s="51" t="s">
        <v>259</v>
      </c>
      <c r="D317" s="51" t="s">
        <v>265</v>
      </c>
      <c r="E317" s="51" t="s">
        <v>28</v>
      </c>
      <c r="F317" s="52">
        <v>1180</v>
      </c>
    </row>
    <row r="318" spans="1:6" ht="20.399999999999999" outlineLevel="5" x14ac:dyDescent="0.25">
      <c r="A318" s="49" t="s">
        <v>266</v>
      </c>
      <c r="B318" s="47" t="s">
        <v>9</v>
      </c>
      <c r="C318" s="47" t="s">
        <v>259</v>
      </c>
      <c r="D318" s="47" t="s">
        <v>267</v>
      </c>
      <c r="E318" s="47"/>
      <c r="F318" s="48">
        <f>F319</f>
        <v>10562.5</v>
      </c>
    </row>
    <row r="319" spans="1:6" outlineLevel="7" x14ac:dyDescent="0.25">
      <c r="A319" s="49" t="s">
        <v>25</v>
      </c>
      <c r="B319" s="47" t="s">
        <v>9</v>
      </c>
      <c r="C319" s="47" t="s">
        <v>259</v>
      </c>
      <c r="D319" s="47" t="s">
        <v>267</v>
      </c>
      <c r="E319" s="47" t="s">
        <v>26</v>
      </c>
      <c r="F319" s="48">
        <f>F320</f>
        <v>10562.5</v>
      </c>
    </row>
    <row r="320" spans="1:6" outlineLevel="7" x14ac:dyDescent="0.25">
      <c r="A320" s="50" t="s">
        <v>27</v>
      </c>
      <c r="B320" s="51" t="s">
        <v>9</v>
      </c>
      <c r="C320" s="51" t="s">
        <v>259</v>
      </c>
      <c r="D320" s="51" t="s">
        <v>267</v>
      </c>
      <c r="E320" s="51" t="s">
        <v>28</v>
      </c>
      <c r="F320" s="52">
        <v>10562.5</v>
      </c>
    </row>
    <row r="321" spans="1:6" ht="20.399999999999999" outlineLevel="5" x14ac:dyDescent="0.25">
      <c r="A321" s="49" t="s">
        <v>268</v>
      </c>
      <c r="B321" s="47" t="s">
        <v>9</v>
      </c>
      <c r="C321" s="47" t="s">
        <v>259</v>
      </c>
      <c r="D321" s="47" t="s">
        <v>269</v>
      </c>
      <c r="E321" s="47"/>
      <c r="F321" s="48">
        <f>F322</f>
        <v>10338.1</v>
      </c>
    </row>
    <row r="322" spans="1:6" outlineLevel="7" x14ac:dyDescent="0.25">
      <c r="A322" s="49" t="s">
        <v>61</v>
      </c>
      <c r="B322" s="47" t="s">
        <v>9</v>
      </c>
      <c r="C322" s="47" t="s">
        <v>259</v>
      </c>
      <c r="D322" s="47" t="s">
        <v>269</v>
      </c>
      <c r="E322" s="47" t="s">
        <v>62</v>
      </c>
      <c r="F322" s="48">
        <f>F323</f>
        <v>10338.1</v>
      </c>
    </row>
    <row r="323" spans="1:6" ht="20.399999999999999" outlineLevel="7" x14ac:dyDescent="0.25">
      <c r="A323" s="50" t="s">
        <v>73</v>
      </c>
      <c r="B323" s="51" t="s">
        <v>9</v>
      </c>
      <c r="C323" s="51" t="s">
        <v>259</v>
      </c>
      <c r="D323" s="51" t="s">
        <v>269</v>
      </c>
      <c r="E323" s="51" t="s">
        <v>74</v>
      </c>
      <c r="F323" s="52">
        <v>10338.1</v>
      </c>
    </row>
    <row r="324" spans="1:6" ht="20.399999999999999" outlineLevel="5" x14ac:dyDescent="0.25">
      <c r="A324" s="49" t="s">
        <v>270</v>
      </c>
      <c r="B324" s="47" t="s">
        <v>9</v>
      </c>
      <c r="C324" s="47" t="s">
        <v>259</v>
      </c>
      <c r="D324" s="47" t="s">
        <v>271</v>
      </c>
      <c r="E324" s="47"/>
      <c r="F324" s="48">
        <f>F325</f>
        <v>6536</v>
      </c>
    </row>
    <row r="325" spans="1:6" outlineLevel="7" x14ac:dyDescent="0.25">
      <c r="A325" s="49" t="s">
        <v>25</v>
      </c>
      <c r="B325" s="47" t="s">
        <v>9</v>
      </c>
      <c r="C325" s="47" t="s">
        <v>259</v>
      </c>
      <c r="D325" s="47" t="s">
        <v>271</v>
      </c>
      <c r="E325" s="47" t="s">
        <v>26</v>
      </c>
      <c r="F325" s="48">
        <f>F326</f>
        <v>6536</v>
      </c>
    </row>
    <row r="326" spans="1:6" outlineLevel="7" x14ac:dyDescent="0.25">
      <c r="A326" s="50" t="s">
        <v>27</v>
      </c>
      <c r="B326" s="51" t="s">
        <v>9</v>
      </c>
      <c r="C326" s="51" t="s">
        <v>259</v>
      </c>
      <c r="D326" s="51" t="s">
        <v>271</v>
      </c>
      <c r="E326" s="51" t="s">
        <v>28</v>
      </c>
      <c r="F326" s="52">
        <v>6536</v>
      </c>
    </row>
    <row r="327" spans="1:6" ht="20.399999999999999" outlineLevel="5" x14ac:dyDescent="0.25">
      <c r="A327" s="49" t="s">
        <v>272</v>
      </c>
      <c r="B327" s="47" t="s">
        <v>9</v>
      </c>
      <c r="C327" s="47" t="s">
        <v>259</v>
      </c>
      <c r="D327" s="47" t="s">
        <v>273</v>
      </c>
      <c r="E327" s="47"/>
      <c r="F327" s="48">
        <f>F328</f>
        <v>15550</v>
      </c>
    </row>
    <row r="328" spans="1:6" outlineLevel="7" x14ac:dyDescent="0.25">
      <c r="A328" s="49" t="s">
        <v>61</v>
      </c>
      <c r="B328" s="47" t="s">
        <v>9</v>
      </c>
      <c r="C328" s="47" t="s">
        <v>259</v>
      </c>
      <c r="D328" s="47" t="s">
        <v>273</v>
      </c>
      <c r="E328" s="47" t="s">
        <v>62</v>
      </c>
      <c r="F328" s="48">
        <f>F329</f>
        <v>15550</v>
      </c>
    </row>
    <row r="329" spans="1:6" ht="20.399999999999999" outlineLevel="7" x14ac:dyDescent="0.25">
      <c r="A329" s="50" t="s">
        <v>73</v>
      </c>
      <c r="B329" s="51" t="s">
        <v>9</v>
      </c>
      <c r="C329" s="51" t="s">
        <v>259</v>
      </c>
      <c r="D329" s="51" t="s">
        <v>273</v>
      </c>
      <c r="E329" s="51" t="s">
        <v>74</v>
      </c>
      <c r="F329" s="52">
        <v>15550</v>
      </c>
    </row>
    <row r="330" spans="1:6" ht="20.399999999999999" outlineLevel="5" x14ac:dyDescent="0.25">
      <c r="A330" s="49" t="s">
        <v>274</v>
      </c>
      <c r="B330" s="47" t="s">
        <v>9</v>
      </c>
      <c r="C330" s="47" t="s">
        <v>259</v>
      </c>
      <c r="D330" s="47" t="s">
        <v>275</v>
      </c>
      <c r="E330" s="47"/>
      <c r="F330" s="48">
        <f>F331</f>
        <v>2000</v>
      </c>
    </row>
    <row r="331" spans="1:6" outlineLevel="7" x14ac:dyDescent="0.25">
      <c r="A331" s="49" t="s">
        <v>61</v>
      </c>
      <c r="B331" s="47" t="s">
        <v>9</v>
      </c>
      <c r="C331" s="47" t="s">
        <v>259</v>
      </c>
      <c r="D331" s="47" t="s">
        <v>275</v>
      </c>
      <c r="E331" s="47" t="s">
        <v>62</v>
      </c>
      <c r="F331" s="48">
        <f>F332</f>
        <v>2000</v>
      </c>
    </row>
    <row r="332" spans="1:6" ht="20.399999999999999" outlineLevel="7" x14ac:dyDescent="0.25">
      <c r="A332" s="50" t="s">
        <v>73</v>
      </c>
      <c r="B332" s="51" t="s">
        <v>9</v>
      </c>
      <c r="C332" s="51" t="s">
        <v>259</v>
      </c>
      <c r="D332" s="51" t="s">
        <v>275</v>
      </c>
      <c r="E332" s="51" t="s">
        <v>74</v>
      </c>
      <c r="F332" s="52">
        <v>2000</v>
      </c>
    </row>
    <row r="333" spans="1:6" outlineLevel="5" x14ac:dyDescent="0.25">
      <c r="A333" s="49" t="s">
        <v>276</v>
      </c>
      <c r="B333" s="47" t="s">
        <v>9</v>
      </c>
      <c r="C333" s="47" t="s">
        <v>259</v>
      </c>
      <c r="D333" s="47" t="s">
        <v>277</v>
      </c>
      <c r="E333" s="47"/>
      <c r="F333" s="48">
        <f>F334</f>
        <v>2010</v>
      </c>
    </row>
    <row r="334" spans="1:6" outlineLevel="7" x14ac:dyDescent="0.25">
      <c r="A334" s="49" t="s">
        <v>25</v>
      </c>
      <c r="B334" s="47" t="s">
        <v>9</v>
      </c>
      <c r="C334" s="47" t="s">
        <v>259</v>
      </c>
      <c r="D334" s="47" t="s">
        <v>277</v>
      </c>
      <c r="E334" s="47" t="s">
        <v>26</v>
      </c>
      <c r="F334" s="48">
        <f>F335</f>
        <v>2010</v>
      </c>
    </row>
    <row r="335" spans="1:6" outlineLevel="7" x14ac:dyDescent="0.25">
      <c r="A335" s="50" t="s">
        <v>27</v>
      </c>
      <c r="B335" s="51" t="s">
        <v>9</v>
      </c>
      <c r="C335" s="51" t="s">
        <v>259</v>
      </c>
      <c r="D335" s="51" t="s">
        <v>277</v>
      </c>
      <c r="E335" s="51" t="s">
        <v>28</v>
      </c>
      <c r="F335" s="52">
        <v>2010</v>
      </c>
    </row>
    <row r="336" spans="1:6" outlineLevel="5" x14ac:dyDescent="0.25">
      <c r="A336" s="49" t="s">
        <v>278</v>
      </c>
      <c r="B336" s="47" t="s">
        <v>9</v>
      </c>
      <c r="C336" s="47" t="s">
        <v>259</v>
      </c>
      <c r="D336" s="47" t="s">
        <v>279</v>
      </c>
      <c r="E336" s="47"/>
      <c r="F336" s="48">
        <f>F337</f>
        <v>2763</v>
      </c>
    </row>
    <row r="337" spans="1:6" outlineLevel="7" x14ac:dyDescent="0.25">
      <c r="A337" s="49" t="s">
        <v>25</v>
      </c>
      <c r="B337" s="47" t="s">
        <v>9</v>
      </c>
      <c r="C337" s="47" t="s">
        <v>259</v>
      </c>
      <c r="D337" s="47" t="s">
        <v>279</v>
      </c>
      <c r="E337" s="47" t="s">
        <v>26</v>
      </c>
      <c r="F337" s="48">
        <f>F338</f>
        <v>2763</v>
      </c>
    </row>
    <row r="338" spans="1:6" outlineLevel="7" x14ac:dyDescent="0.25">
      <c r="A338" s="50" t="s">
        <v>27</v>
      </c>
      <c r="B338" s="51" t="s">
        <v>9</v>
      </c>
      <c r="C338" s="51" t="s">
        <v>259</v>
      </c>
      <c r="D338" s="51" t="s">
        <v>279</v>
      </c>
      <c r="E338" s="51" t="s">
        <v>28</v>
      </c>
      <c r="F338" s="52">
        <v>2763</v>
      </c>
    </row>
    <row r="339" spans="1:6" ht="20.399999999999999" outlineLevel="5" x14ac:dyDescent="0.25">
      <c r="A339" s="49" t="s">
        <v>280</v>
      </c>
      <c r="B339" s="47" t="s">
        <v>9</v>
      </c>
      <c r="C339" s="47" t="s">
        <v>259</v>
      </c>
      <c r="D339" s="47" t="s">
        <v>281</v>
      </c>
      <c r="E339" s="47"/>
      <c r="F339" s="48">
        <f>F340</f>
        <v>344</v>
      </c>
    </row>
    <row r="340" spans="1:6" outlineLevel="7" x14ac:dyDescent="0.25">
      <c r="A340" s="49" t="s">
        <v>25</v>
      </c>
      <c r="B340" s="47" t="s">
        <v>9</v>
      </c>
      <c r="C340" s="47" t="s">
        <v>259</v>
      </c>
      <c r="D340" s="47" t="s">
        <v>281</v>
      </c>
      <c r="E340" s="47" t="s">
        <v>26</v>
      </c>
      <c r="F340" s="48">
        <f>F341</f>
        <v>344</v>
      </c>
    </row>
    <row r="341" spans="1:6" outlineLevel="7" x14ac:dyDescent="0.25">
      <c r="A341" s="50" t="s">
        <v>27</v>
      </c>
      <c r="B341" s="51" t="s">
        <v>9</v>
      </c>
      <c r="C341" s="51" t="s">
        <v>259</v>
      </c>
      <c r="D341" s="51" t="s">
        <v>281</v>
      </c>
      <c r="E341" s="51" t="s">
        <v>28</v>
      </c>
      <c r="F341" s="52">
        <v>344</v>
      </c>
    </row>
    <row r="342" spans="1:6" outlineLevel="3" x14ac:dyDescent="0.25">
      <c r="A342" s="49" t="s">
        <v>39</v>
      </c>
      <c r="B342" s="47" t="s">
        <v>9</v>
      </c>
      <c r="C342" s="47" t="s">
        <v>259</v>
      </c>
      <c r="D342" s="47" t="s">
        <v>40</v>
      </c>
      <c r="E342" s="47"/>
      <c r="F342" s="48">
        <f>F343</f>
        <v>115.8</v>
      </c>
    </row>
    <row r="343" spans="1:6" outlineLevel="4" x14ac:dyDescent="0.25">
      <c r="A343" s="49" t="s">
        <v>83</v>
      </c>
      <c r="B343" s="47" t="s">
        <v>9</v>
      </c>
      <c r="C343" s="47" t="s">
        <v>259</v>
      </c>
      <c r="D343" s="47" t="s">
        <v>84</v>
      </c>
      <c r="E343" s="47"/>
      <c r="F343" s="48">
        <f>F344</f>
        <v>115.8</v>
      </c>
    </row>
    <row r="344" spans="1:6" outlineLevel="5" x14ac:dyDescent="0.25">
      <c r="A344" s="49" t="s">
        <v>161</v>
      </c>
      <c r="B344" s="47" t="s">
        <v>9</v>
      </c>
      <c r="C344" s="47" t="s">
        <v>259</v>
      </c>
      <c r="D344" s="47" t="s">
        <v>162</v>
      </c>
      <c r="E344" s="47"/>
      <c r="F344" s="48">
        <f>F345</f>
        <v>115.8</v>
      </c>
    </row>
    <row r="345" spans="1:6" outlineLevel="7" x14ac:dyDescent="0.25">
      <c r="A345" s="49" t="s">
        <v>25</v>
      </c>
      <c r="B345" s="47" t="s">
        <v>9</v>
      </c>
      <c r="C345" s="47" t="s">
        <v>259</v>
      </c>
      <c r="D345" s="47" t="s">
        <v>162</v>
      </c>
      <c r="E345" s="47" t="s">
        <v>26</v>
      </c>
      <c r="F345" s="48">
        <f>F346</f>
        <v>115.8</v>
      </c>
    </row>
    <row r="346" spans="1:6" outlineLevel="7" x14ac:dyDescent="0.25">
      <c r="A346" s="50" t="s">
        <v>27</v>
      </c>
      <c r="B346" s="51" t="s">
        <v>9</v>
      </c>
      <c r="C346" s="51" t="s">
        <v>259</v>
      </c>
      <c r="D346" s="51" t="s">
        <v>162</v>
      </c>
      <c r="E346" s="51" t="s">
        <v>28</v>
      </c>
      <c r="F346" s="52">
        <v>115.8</v>
      </c>
    </row>
    <row r="347" spans="1:6" ht="20.399999999999999" outlineLevel="3" x14ac:dyDescent="0.25">
      <c r="A347" s="49" t="s">
        <v>282</v>
      </c>
      <c r="B347" s="47" t="s">
        <v>9</v>
      </c>
      <c r="C347" s="47" t="s">
        <v>259</v>
      </c>
      <c r="D347" s="47" t="s">
        <v>283</v>
      </c>
      <c r="E347" s="47"/>
      <c r="F347" s="48">
        <f>F348+F352</f>
        <v>363.3</v>
      </c>
    </row>
    <row r="348" spans="1:6" ht="20.399999999999999" outlineLevel="4" x14ac:dyDescent="0.25">
      <c r="A348" s="49" t="s">
        <v>284</v>
      </c>
      <c r="B348" s="47" t="s">
        <v>9</v>
      </c>
      <c r="C348" s="47" t="s">
        <v>259</v>
      </c>
      <c r="D348" s="47" t="s">
        <v>285</v>
      </c>
      <c r="E348" s="47"/>
      <c r="F348" s="48">
        <f>F349</f>
        <v>18.5</v>
      </c>
    </row>
    <row r="349" spans="1:6" outlineLevel="5" x14ac:dyDescent="0.25">
      <c r="A349" s="49" t="s">
        <v>286</v>
      </c>
      <c r="B349" s="47" t="s">
        <v>9</v>
      </c>
      <c r="C349" s="47" t="s">
        <v>259</v>
      </c>
      <c r="D349" s="47" t="s">
        <v>287</v>
      </c>
      <c r="E349" s="47"/>
      <c r="F349" s="48">
        <f>F350</f>
        <v>18.5</v>
      </c>
    </row>
    <row r="350" spans="1:6" outlineLevel="7" x14ac:dyDescent="0.25">
      <c r="A350" s="49" t="s">
        <v>25</v>
      </c>
      <c r="B350" s="47" t="s">
        <v>9</v>
      </c>
      <c r="C350" s="47" t="s">
        <v>259</v>
      </c>
      <c r="D350" s="47" t="s">
        <v>287</v>
      </c>
      <c r="E350" s="47" t="s">
        <v>26</v>
      </c>
      <c r="F350" s="48">
        <f>F351</f>
        <v>18.5</v>
      </c>
    </row>
    <row r="351" spans="1:6" outlineLevel="7" x14ac:dyDescent="0.25">
      <c r="A351" s="50" t="s">
        <v>27</v>
      </c>
      <c r="B351" s="51" t="s">
        <v>9</v>
      </c>
      <c r="C351" s="51" t="s">
        <v>259</v>
      </c>
      <c r="D351" s="51" t="s">
        <v>287</v>
      </c>
      <c r="E351" s="51" t="s">
        <v>28</v>
      </c>
      <c r="F351" s="52">
        <v>18.5</v>
      </c>
    </row>
    <row r="352" spans="1:6" outlineLevel="4" x14ac:dyDescent="0.25">
      <c r="A352" s="49" t="s">
        <v>288</v>
      </c>
      <c r="B352" s="47" t="s">
        <v>9</v>
      </c>
      <c r="C352" s="47" t="s">
        <v>259</v>
      </c>
      <c r="D352" s="47" t="s">
        <v>289</v>
      </c>
      <c r="E352" s="47"/>
      <c r="F352" s="48">
        <f>F353</f>
        <v>344.8</v>
      </c>
    </row>
    <row r="353" spans="1:6" outlineLevel="5" x14ac:dyDescent="0.25">
      <c r="A353" s="49" t="s">
        <v>290</v>
      </c>
      <c r="B353" s="47" t="s">
        <v>9</v>
      </c>
      <c r="C353" s="47" t="s">
        <v>259</v>
      </c>
      <c r="D353" s="47" t="s">
        <v>291</v>
      </c>
      <c r="E353" s="47"/>
      <c r="F353" s="48">
        <f>F354</f>
        <v>344.8</v>
      </c>
    </row>
    <row r="354" spans="1:6" outlineLevel="7" x14ac:dyDescent="0.25">
      <c r="A354" s="49" t="s">
        <v>292</v>
      </c>
      <c r="B354" s="47" t="s">
        <v>9</v>
      </c>
      <c r="C354" s="47" t="s">
        <v>259</v>
      </c>
      <c r="D354" s="47" t="s">
        <v>291</v>
      </c>
      <c r="E354" s="47" t="s">
        <v>293</v>
      </c>
      <c r="F354" s="48">
        <f>F355</f>
        <v>344.8</v>
      </c>
    </row>
    <row r="355" spans="1:6" ht="40.799999999999997" outlineLevel="7" x14ac:dyDescent="0.25">
      <c r="A355" s="54" t="s">
        <v>294</v>
      </c>
      <c r="B355" s="51" t="s">
        <v>9</v>
      </c>
      <c r="C355" s="51" t="s">
        <v>259</v>
      </c>
      <c r="D355" s="51" t="s">
        <v>291</v>
      </c>
      <c r="E355" s="51" t="s">
        <v>295</v>
      </c>
      <c r="F355" s="52">
        <v>344.8</v>
      </c>
    </row>
    <row r="356" spans="1:6" outlineLevel="2" x14ac:dyDescent="0.25">
      <c r="A356" s="49" t="s">
        <v>296</v>
      </c>
      <c r="B356" s="47" t="s">
        <v>9</v>
      </c>
      <c r="C356" s="47" t="s">
        <v>297</v>
      </c>
      <c r="D356" s="47"/>
      <c r="E356" s="47"/>
      <c r="F356" s="48">
        <f>F357+F362+F367</f>
        <v>23310.9</v>
      </c>
    </row>
    <row r="357" spans="1:6" ht="20.399999999999999" outlineLevel="3" x14ac:dyDescent="0.25">
      <c r="A357" s="49" t="s">
        <v>250</v>
      </c>
      <c r="B357" s="47" t="s">
        <v>9</v>
      </c>
      <c r="C357" s="47" t="s">
        <v>297</v>
      </c>
      <c r="D357" s="47" t="s">
        <v>251</v>
      </c>
      <c r="E357" s="47"/>
      <c r="F357" s="48">
        <f>F358</f>
        <v>2062</v>
      </c>
    </row>
    <row r="358" spans="1:6" ht="20.399999999999999" outlineLevel="4" x14ac:dyDescent="0.25">
      <c r="A358" s="49" t="s">
        <v>298</v>
      </c>
      <c r="B358" s="47" t="s">
        <v>9</v>
      </c>
      <c r="C358" s="47" t="s">
        <v>297</v>
      </c>
      <c r="D358" s="47" t="s">
        <v>299</v>
      </c>
      <c r="E358" s="47"/>
      <c r="F358" s="48">
        <f>F359</f>
        <v>2062</v>
      </c>
    </row>
    <row r="359" spans="1:6" ht="20.399999999999999" outlineLevel="5" x14ac:dyDescent="0.25">
      <c r="A359" s="49" t="s">
        <v>300</v>
      </c>
      <c r="B359" s="47" t="s">
        <v>9</v>
      </c>
      <c r="C359" s="47" t="s">
        <v>297</v>
      </c>
      <c r="D359" s="47" t="s">
        <v>301</v>
      </c>
      <c r="E359" s="47"/>
      <c r="F359" s="48">
        <f>F360</f>
        <v>2062</v>
      </c>
    </row>
    <row r="360" spans="1:6" outlineLevel="7" x14ac:dyDescent="0.25">
      <c r="A360" s="49" t="s">
        <v>25</v>
      </c>
      <c r="B360" s="47" t="s">
        <v>9</v>
      </c>
      <c r="C360" s="47" t="s">
        <v>297</v>
      </c>
      <c r="D360" s="47" t="s">
        <v>301</v>
      </c>
      <c r="E360" s="47" t="s">
        <v>26</v>
      </c>
      <c r="F360" s="48">
        <f>F361</f>
        <v>2062</v>
      </c>
    </row>
    <row r="361" spans="1:6" outlineLevel="7" x14ac:dyDescent="0.25">
      <c r="A361" s="50" t="s">
        <v>27</v>
      </c>
      <c r="B361" s="51" t="s">
        <v>9</v>
      </c>
      <c r="C361" s="51" t="s">
        <v>297</v>
      </c>
      <c r="D361" s="51" t="s">
        <v>301</v>
      </c>
      <c r="E361" s="51" t="s">
        <v>28</v>
      </c>
      <c r="F361" s="52">
        <v>2062</v>
      </c>
    </row>
    <row r="362" spans="1:6" ht="20.399999999999999" outlineLevel="3" x14ac:dyDescent="0.25">
      <c r="A362" s="49" t="s">
        <v>165</v>
      </c>
      <c r="B362" s="47" t="s">
        <v>9</v>
      </c>
      <c r="C362" s="47" t="s">
        <v>297</v>
      </c>
      <c r="D362" s="47" t="s">
        <v>166</v>
      </c>
      <c r="E362" s="47"/>
      <c r="F362" s="48">
        <f>F363</f>
        <v>3803</v>
      </c>
    </row>
    <row r="363" spans="1:6" outlineLevel="4" x14ac:dyDescent="0.25">
      <c r="A363" s="49" t="s">
        <v>167</v>
      </c>
      <c r="B363" s="47" t="s">
        <v>9</v>
      </c>
      <c r="C363" s="47" t="s">
        <v>297</v>
      </c>
      <c r="D363" s="47" t="s">
        <v>168</v>
      </c>
      <c r="E363" s="47"/>
      <c r="F363" s="48">
        <f>F364</f>
        <v>3803</v>
      </c>
    </row>
    <row r="364" spans="1:6" outlineLevel="5" x14ac:dyDescent="0.25">
      <c r="A364" s="49" t="s">
        <v>302</v>
      </c>
      <c r="B364" s="47" t="s">
        <v>9</v>
      </c>
      <c r="C364" s="47" t="s">
        <v>297</v>
      </c>
      <c r="D364" s="47" t="s">
        <v>303</v>
      </c>
      <c r="E364" s="47"/>
      <c r="F364" s="48">
        <f>F365</f>
        <v>3803</v>
      </c>
    </row>
    <row r="365" spans="1:6" outlineLevel="7" x14ac:dyDescent="0.25">
      <c r="A365" s="49" t="s">
        <v>304</v>
      </c>
      <c r="B365" s="47" t="s">
        <v>9</v>
      </c>
      <c r="C365" s="47" t="s">
        <v>297</v>
      </c>
      <c r="D365" s="47" t="s">
        <v>303</v>
      </c>
      <c r="E365" s="47" t="s">
        <v>305</v>
      </c>
      <c r="F365" s="48">
        <f>F366</f>
        <v>3803</v>
      </c>
    </row>
    <row r="366" spans="1:6" outlineLevel="7" x14ac:dyDescent="0.25">
      <c r="A366" s="50" t="s">
        <v>306</v>
      </c>
      <c r="B366" s="51" t="s">
        <v>9</v>
      </c>
      <c r="C366" s="51" t="s">
        <v>297</v>
      </c>
      <c r="D366" s="51" t="s">
        <v>303</v>
      </c>
      <c r="E366" s="51" t="s">
        <v>307</v>
      </c>
      <c r="F366" s="52">
        <v>3803</v>
      </c>
    </row>
    <row r="367" spans="1:6" ht="20.399999999999999" outlineLevel="3" x14ac:dyDescent="0.25">
      <c r="A367" s="49" t="s">
        <v>282</v>
      </c>
      <c r="B367" s="47" t="s">
        <v>9</v>
      </c>
      <c r="C367" s="47" t="s">
        <v>297</v>
      </c>
      <c r="D367" s="47" t="s">
        <v>283</v>
      </c>
      <c r="E367" s="47"/>
      <c r="F367" s="48">
        <f>F368</f>
        <v>17445.900000000001</v>
      </c>
    </row>
    <row r="368" spans="1:6" ht="20.399999999999999" outlineLevel="4" x14ac:dyDescent="0.25">
      <c r="A368" s="49" t="s">
        <v>284</v>
      </c>
      <c r="B368" s="47" t="s">
        <v>9</v>
      </c>
      <c r="C368" s="47" t="s">
        <v>297</v>
      </c>
      <c r="D368" s="47" t="s">
        <v>285</v>
      </c>
      <c r="E368" s="47"/>
      <c r="F368" s="48">
        <f>F369+F372+F375+F378</f>
        <v>17445.900000000001</v>
      </c>
    </row>
    <row r="369" spans="1:6" ht="20.399999999999999" outlineLevel="5" x14ac:dyDescent="0.25">
      <c r="A369" s="49" t="s">
        <v>308</v>
      </c>
      <c r="B369" s="47" t="s">
        <v>9</v>
      </c>
      <c r="C369" s="47" t="s">
        <v>297</v>
      </c>
      <c r="D369" s="47" t="s">
        <v>309</v>
      </c>
      <c r="E369" s="47"/>
      <c r="F369" s="48">
        <f>F370</f>
        <v>6134.2</v>
      </c>
    </row>
    <row r="370" spans="1:6" outlineLevel="7" x14ac:dyDescent="0.25">
      <c r="A370" s="49" t="s">
        <v>25</v>
      </c>
      <c r="B370" s="47" t="s">
        <v>9</v>
      </c>
      <c r="C370" s="47" t="s">
        <v>297</v>
      </c>
      <c r="D370" s="47" t="s">
        <v>309</v>
      </c>
      <c r="E370" s="47" t="s">
        <v>26</v>
      </c>
      <c r="F370" s="48">
        <f>F371</f>
        <v>6134.2</v>
      </c>
    </row>
    <row r="371" spans="1:6" outlineLevel="7" x14ac:dyDescent="0.25">
      <c r="A371" s="50" t="s">
        <v>27</v>
      </c>
      <c r="B371" s="51" t="s">
        <v>9</v>
      </c>
      <c r="C371" s="51" t="s">
        <v>297</v>
      </c>
      <c r="D371" s="51" t="s">
        <v>309</v>
      </c>
      <c r="E371" s="51" t="s">
        <v>28</v>
      </c>
      <c r="F371" s="52">
        <v>6134.2</v>
      </c>
    </row>
    <row r="372" spans="1:6" ht="20.399999999999999" outlineLevel="5" x14ac:dyDescent="0.25">
      <c r="A372" s="49" t="s">
        <v>310</v>
      </c>
      <c r="B372" s="47" t="s">
        <v>9</v>
      </c>
      <c r="C372" s="47" t="s">
        <v>297</v>
      </c>
      <c r="D372" s="47" t="s">
        <v>311</v>
      </c>
      <c r="E372" s="47"/>
      <c r="F372" s="48">
        <f>F373</f>
        <v>9318.2999999999993</v>
      </c>
    </row>
    <row r="373" spans="1:6" outlineLevel="7" x14ac:dyDescent="0.25">
      <c r="A373" s="49" t="s">
        <v>25</v>
      </c>
      <c r="B373" s="47" t="s">
        <v>9</v>
      </c>
      <c r="C373" s="47" t="s">
        <v>297</v>
      </c>
      <c r="D373" s="47" t="s">
        <v>311</v>
      </c>
      <c r="E373" s="47" t="s">
        <v>26</v>
      </c>
      <c r="F373" s="48">
        <f>F374</f>
        <v>9318.2999999999993</v>
      </c>
    </row>
    <row r="374" spans="1:6" outlineLevel="7" x14ac:dyDescent="0.25">
      <c r="A374" s="50" t="s">
        <v>27</v>
      </c>
      <c r="B374" s="51" t="s">
        <v>9</v>
      </c>
      <c r="C374" s="51" t="s">
        <v>297</v>
      </c>
      <c r="D374" s="51" t="s">
        <v>311</v>
      </c>
      <c r="E374" s="51" t="s">
        <v>28</v>
      </c>
      <c r="F374" s="52">
        <v>9318.2999999999993</v>
      </c>
    </row>
    <row r="375" spans="1:6" outlineLevel="5" x14ac:dyDescent="0.25">
      <c r="A375" s="49" t="s">
        <v>312</v>
      </c>
      <c r="B375" s="47" t="s">
        <v>9</v>
      </c>
      <c r="C375" s="47" t="s">
        <v>297</v>
      </c>
      <c r="D375" s="47" t="s">
        <v>313</v>
      </c>
      <c r="E375" s="47"/>
      <c r="F375" s="48">
        <f>F376</f>
        <v>181.7</v>
      </c>
    </row>
    <row r="376" spans="1:6" outlineLevel="7" x14ac:dyDescent="0.25">
      <c r="A376" s="49" t="s">
        <v>25</v>
      </c>
      <c r="B376" s="47" t="s">
        <v>9</v>
      </c>
      <c r="C376" s="47" t="s">
        <v>297</v>
      </c>
      <c r="D376" s="47" t="s">
        <v>313</v>
      </c>
      <c r="E376" s="47" t="s">
        <v>26</v>
      </c>
      <c r="F376" s="48">
        <f>F377</f>
        <v>181.7</v>
      </c>
    </row>
    <row r="377" spans="1:6" outlineLevel="7" x14ac:dyDescent="0.25">
      <c r="A377" s="50" t="s">
        <v>27</v>
      </c>
      <c r="B377" s="51" t="s">
        <v>9</v>
      </c>
      <c r="C377" s="51" t="s">
        <v>297</v>
      </c>
      <c r="D377" s="51" t="s">
        <v>313</v>
      </c>
      <c r="E377" s="51" t="s">
        <v>28</v>
      </c>
      <c r="F377" s="52">
        <v>181.7</v>
      </c>
    </row>
    <row r="378" spans="1:6" outlineLevel="5" x14ac:dyDescent="0.25">
      <c r="A378" s="49" t="s">
        <v>314</v>
      </c>
      <c r="B378" s="47" t="s">
        <v>9</v>
      </c>
      <c r="C378" s="47" t="s">
        <v>297</v>
      </c>
      <c r="D378" s="47" t="s">
        <v>315</v>
      </c>
      <c r="E378" s="47"/>
      <c r="F378" s="48">
        <f>F379</f>
        <v>1811.7</v>
      </c>
    </row>
    <row r="379" spans="1:6" outlineLevel="7" x14ac:dyDescent="0.25">
      <c r="A379" s="49" t="s">
        <v>25</v>
      </c>
      <c r="B379" s="47" t="s">
        <v>9</v>
      </c>
      <c r="C379" s="47" t="s">
        <v>297</v>
      </c>
      <c r="D379" s="47" t="s">
        <v>315</v>
      </c>
      <c r="E379" s="47" t="s">
        <v>26</v>
      </c>
      <c r="F379" s="48">
        <f>F380</f>
        <v>1811.7</v>
      </c>
    </row>
    <row r="380" spans="1:6" outlineLevel="7" x14ac:dyDescent="0.25">
      <c r="A380" s="50" t="s">
        <v>27</v>
      </c>
      <c r="B380" s="51" t="s">
        <v>9</v>
      </c>
      <c r="C380" s="51" t="s">
        <v>297</v>
      </c>
      <c r="D380" s="51" t="s">
        <v>315</v>
      </c>
      <c r="E380" s="51" t="s">
        <v>28</v>
      </c>
      <c r="F380" s="52">
        <v>1811.7</v>
      </c>
    </row>
    <row r="381" spans="1:6" outlineLevel="1" x14ac:dyDescent="0.25">
      <c r="A381" s="43" t="s">
        <v>781</v>
      </c>
      <c r="B381" s="47" t="s">
        <v>9</v>
      </c>
      <c r="C381" s="47" t="s">
        <v>316</v>
      </c>
      <c r="D381" s="47"/>
      <c r="E381" s="47"/>
      <c r="F381" s="48">
        <f>F382</f>
        <v>4715.9000000000005</v>
      </c>
    </row>
    <row r="382" spans="1:6" outlineLevel="2" x14ac:dyDescent="0.25">
      <c r="A382" s="49" t="s">
        <v>317</v>
      </c>
      <c r="B382" s="47" t="s">
        <v>9</v>
      </c>
      <c r="C382" s="47" t="s">
        <v>318</v>
      </c>
      <c r="D382" s="47"/>
      <c r="E382" s="47"/>
      <c r="F382" s="48">
        <f>F383</f>
        <v>4715.9000000000005</v>
      </c>
    </row>
    <row r="383" spans="1:6" ht="20.399999999999999" outlineLevel="3" x14ac:dyDescent="0.25">
      <c r="A383" s="49" t="s">
        <v>319</v>
      </c>
      <c r="B383" s="47" t="s">
        <v>9</v>
      </c>
      <c r="C383" s="47" t="s">
        <v>318</v>
      </c>
      <c r="D383" s="47" t="s">
        <v>320</v>
      </c>
      <c r="E383" s="47"/>
      <c r="F383" s="48">
        <f>F384+F387+F390+F393+F396+F399+F402</f>
        <v>4715.9000000000005</v>
      </c>
    </row>
    <row r="384" spans="1:6" outlineLevel="4" x14ac:dyDescent="0.25">
      <c r="A384" s="49" t="s">
        <v>321</v>
      </c>
      <c r="B384" s="47" t="s">
        <v>9</v>
      </c>
      <c r="C384" s="47" t="s">
        <v>318</v>
      </c>
      <c r="D384" s="47" t="s">
        <v>322</v>
      </c>
      <c r="E384" s="47"/>
      <c r="F384" s="48">
        <f>F385</f>
        <v>1800</v>
      </c>
    </row>
    <row r="385" spans="1:6" outlineLevel="7" x14ac:dyDescent="0.25">
      <c r="A385" s="49" t="s">
        <v>25</v>
      </c>
      <c r="B385" s="47" t="s">
        <v>9</v>
      </c>
      <c r="C385" s="47" t="s">
        <v>318</v>
      </c>
      <c r="D385" s="47" t="s">
        <v>322</v>
      </c>
      <c r="E385" s="47" t="s">
        <v>26</v>
      </c>
      <c r="F385" s="48">
        <f>F386</f>
        <v>1800</v>
      </c>
    </row>
    <row r="386" spans="1:6" outlineLevel="7" x14ac:dyDescent="0.25">
      <c r="A386" s="50" t="s">
        <v>27</v>
      </c>
      <c r="B386" s="51" t="s">
        <v>9</v>
      </c>
      <c r="C386" s="51" t="s">
        <v>318</v>
      </c>
      <c r="D386" s="51" t="s">
        <v>322</v>
      </c>
      <c r="E386" s="51" t="s">
        <v>28</v>
      </c>
      <c r="F386" s="52">
        <v>1800</v>
      </c>
    </row>
    <row r="387" spans="1:6" outlineLevel="4" x14ac:dyDescent="0.25">
      <c r="A387" s="49" t="s">
        <v>323</v>
      </c>
      <c r="B387" s="47" t="s">
        <v>9</v>
      </c>
      <c r="C387" s="47" t="s">
        <v>318</v>
      </c>
      <c r="D387" s="47" t="s">
        <v>324</v>
      </c>
      <c r="E387" s="47"/>
      <c r="F387" s="48">
        <f>F388</f>
        <v>506</v>
      </c>
    </row>
    <row r="388" spans="1:6" outlineLevel="7" x14ac:dyDescent="0.25">
      <c r="A388" s="49" t="s">
        <v>25</v>
      </c>
      <c r="B388" s="47" t="s">
        <v>9</v>
      </c>
      <c r="C388" s="47" t="s">
        <v>318</v>
      </c>
      <c r="D388" s="47" t="s">
        <v>324</v>
      </c>
      <c r="E388" s="47" t="s">
        <v>26</v>
      </c>
      <c r="F388" s="48">
        <f>F389</f>
        <v>506</v>
      </c>
    </row>
    <row r="389" spans="1:6" outlineLevel="7" x14ac:dyDescent="0.25">
      <c r="A389" s="50" t="s">
        <v>27</v>
      </c>
      <c r="B389" s="51" t="s">
        <v>9</v>
      </c>
      <c r="C389" s="51" t="s">
        <v>318</v>
      </c>
      <c r="D389" s="51" t="s">
        <v>324</v>
      </c>
      <c r="E389" s="51" t="s">
        <v>28</v>
      </c>
      <c r="F389" s="52">
        <v>506</v>
      </c>
    </row>
    <row r="390" spans="1:6" outlineLevel="4" x14ac:dyDescent="0.25">
      <c r="A390" s="49" t="s">
        <v>325</v>
      </c>
      <c r="B390" s="47" t="s">
        <v>9</v>
      </c>
      <c r="C390" s="47" t="s">
        <v>318</v>
      </c>
      <c r="D390" s="47" t="s">
        <v>326</v>
      </c>
      <c r="E390" s="47"/>
      <c r="F390" s="48">
        <f>F391</f>
        <v>245.8</v>
      </c>
    </row>
    <row r="391" spans="1:6" outlineLevel="7" x14ac:dyDescent="0.25">
      <c r="A391" s="49" t="s">
        <v>25</v>
      </c>
      <c r="B391" s="47" t="s">
        <v>9</v>
      </c>
      <c r="C391" s="47" t="s">
        <v>318</v>
      </c>
      <c r="D391" s="47" t="s">
        <v>326</v>
      </c>
      <c r="E391" s="47" t="s">
        <v>26</v>
      </c>
      <c r="F391" s="48">
        <f>F392</f>
        <v>245.8</v>
      </c>
    </row>
    <row r="392" spans="1:6" outlineLevel="7" x14ac:dyDescent="0.25">
      <c r="A392" s="50" t="s">
        <v>27</v>
      </c>
      <c r="B392" s="51" t="s">
        <v>9</v>
      </c>
      <c r="C392" s="51" t="s">
        <v>318</v>
      </c>
      <c r="D392" s="51" t="s">
        <v>326</v>
      </c>
      <c r="E392" s="51" t="s">
        <v>28</v>
      </c>
      <c r="F392" s="52">
        <v>245.8</v>
      </c>
    </row>
    <row r="393" spans="1:6" outlineLevel="4" x14ac:dyDescent="0.25">
      <c r="A393" s="68" t="s">
        <v>792</v>
      </c>
      <c r="B393" s="47" t="s">
        <v>9</v>
      </c>
      <c r="C393" s="47" t="s">
        <v>318</v>
      </c>
      <c r="D393" s="47" t="s">
        <v>327</v>
      </c>
      <c r="E393" s="47"/>
      <c r="F393" s="48">
        <f>F394</f>
        <v>814</v>
      </c>
    </row>
    <row r="394" spans="1:6" outlineLevel="7" x14ac:dyDescent="0.25">
      <c r="A394" s="49" t="s">
        <v>61</v>
      </c>
      <c r="B394" s="47" t="s">
        <v>9</v>
      </c>
      <c r="C394" s="47" t="s">
        <v>318</v>
      </c>
      <c r="D394" s="47" t="s">
        <v>327</v>
      </c>
      <c r="E394" s="47" t="s">
        <v>62</v>
      </c>
      <c r="F394" s="48">
        <f>F395</f>
        <v>814</v>
      </c>
    </row>
    <row r="395" spans="1:6" ht="20.399999999999999" outlineLevel="7" x14ac:dyDescent="0.25">
      <c r="A395" s="50" t="s">
        <v>73</v>
      </c>
      <c r="B395" s="51" t="s">
        <v>9</v>
      </c>
      <c r="C395" s="51" t="s">
        <v>318</v>
      </c>
      <c r="D395" s="51" t="s">
        <v>327</v>
      </c>
      <c r="E395" s="51" t="s">
        <v>74</v>
      </c>
      <c r="F395" s="52">
        <v>814</v>
      </c>
    </row>
    <row r="396" spans="1:6" outlineLevel="4" x14ac:dyDescent="0.25">
      <c r="A396" s="49" t="s">
        <v>328</v>
      </c>
      <c r="B396" s="47" t="s">
        <v>9</v>
      </c>
      <c r="C396" s="47" t="s">
        <v>318</v>
      </c>
      <c r="D396" s="47" t="s">
        <v>329</v>
      </c>
      <c r="E396" s="47"/>
      <c r="F396" s="48">
        <f>F397</f>
        <v>986.2</v>
      </c>
    </row>
    <row r="397" spans="1:6" outlineLevel="7" x14ac:dyDescent="0.25">
      <c r="A397" s="49" t="s">
        <v>25</v>
      </c>
      <c r="B397" s="47" t="s">
        <v>9</v>
      </c>
      <c r="C397" s="47" t="s">
        <v>318</v>
      </c>
      <c r="D397" s="47" t="s">
        <v>329</v>
      </c>
      <c r="E397" s="47" t="s">
        <v>26</v>
      </c>
      <c r="F397" s="48">
        <f>F398</f>
        <v>986.2</v>
      </c>
    </row>
    <row r="398" spans="1:6" outlineLevel="7" x14ac:dyDescent="0.25">
      <c r="A398" s="50" t="s">
        <v>27</v>
      </c>
      <c r="B398" s="51" t="s">
        <v>9</v>
      </c>
      <c r="C398" s="51" t="s">
        <v>318</v>
      </c>
      <c r="D398" s="51" t="s">
        <v>329</v>
      </c>
      <c r="E398" s="51" t="s">
        <v>28</v>
      </c>
      <c r="F398" s="52">
        <v>986.2</v>
      </c>
    </row>
    <row r="399" spans="1:6" ht="20.399999999999999" outlineLevel="4" x14ac:dyDescent="0.25">
      <c r="A399" s="49" t="s">
        <v>330</v>
      </c>
      <c r="B399" s="47" t="s">
        <v>9</v>
      </c>
      <c r="C399" s="47" t="s">
        <v>318</v>
      </c>
      <c r="D399" s="47" t="s">
        <v>331</v>
      </c>
      <c r="E399" s="47"/>
      <c r="F399" s="48">
        <f>F400</f>
        <v>151.80000000000001</v>
      </c>
    </row>
    <row r="400" spans="1:6" outlineLevel="7" x14ac:dyDescent="0.25">
      <c r="A400" s="49" t="s">
        <v>25</v>
      </c>
      <c r="B400" s="47" t="s">
        <v>9</v>
      </c>
      <c r="C400" s="47" t="s">
        <v>318</v>
      </c>
      <c r="D400" s="47" t="s">
        <v>331</v>
      </c>
      <c r="E400" s="47" t="s">
        <v>26</v>
      </c>
      <c r="F400" s="48">
        <f>F401</f>
        <v>151.80000000000001</v>
      </c>
    </row>
    <row r="401" spans="1:6" outlineLevel="7" x14ac:dyDescent="0.25">
      <c r="A401" s="50" t="s">
        <v>27</v>
      </c>
      <c r="B401" s="51" t="s">
        <v>9</v>
      </c>
      <c r="C401" s="51" t="s">
        <v>318</v>
      </c>
      <c r="D401" s="51" t="s">
        <v>331</v>
      </c>
      <c r="E401" s="51" t="s">
        <v>28</v>
      </c>
      <c r="F401" s="52">
        <v>151.80000000000001</v>
      </c>
    </row>
    <row r="402" spans="1:6" outlineLevel="4" x14ac:dyDescent="0.25">
      <c r="A402" s="49" t="s">
        <v>332</v>
      </c>
      <c r="B402" s="47" t="s">
        <v>9</v>
      </c>
      <c r="C402" s="47" t="s">
        <v>318</v>
      </c>
      <c r="D402" s="47" t="s">
        <v>333</v>
      </c>
      <c r="E402" s="47"/>
      <c r="F402" s="48">
        <f>F403</f>
        <v>212.1</v>
      </c>
    </row>
    <row r="403" spans="1:6" outlineLevel="7" x14ac:dyDescent="0.25">
      <c r="A403" s="49" t="s">
        <v>25</v>
      </c>
      <c r="B403" s="47" t="s">
        <v>9</v>
      </c>
      <c r="C403" s="47" t="s">
        <v>318</v>
      </c>
      <c r="D403" s="47" t="s">
        <v>333</v>
      </c>
      <c r="E403" s="47" t="s">
        <v>26</v>
      </c>
      <c r="F403" s="48">
        <f>F404</f>
        <v>212.1</v>
      </c>
    </row>
    <row r="404" spans="1:6" outlineLevel="7" x14ac:dyDescent="0.25">
      <c r="A404" s="50" t="s">
        <v>27</v>
      </c>
      <c r="B404" s="51" t="s">
        <v>9</v>
      </c>
      <c r="C404" s="51" t="s">
        <v>318</v>
      </c>
      <c r="D404" s="51" t="s">
        <v>333</v>
      </c>
      <c r="E404" s="51" t="s">
        <v>28</v>
      </c>
      <c r="F404" s="52">
        <v>212.1</v>
      </c>
    </row>
    <row r="405" spans="1:6" outlineLevel="1" x14ac:dyDescent="0.25">
      <c r="A405" s="43" t="s">
        <v>782</v>
      </c>
      <c r="B405" s="47" t="s">
        <v>9</v>
      </c>
      <c r="C405" s="47" t="s">
        <v>334</v>
      </c>
      <c r="D405" s="47"/>
      <c r="E405" s="47"/>
      <c r="F405" s="48">
        <f>F406+F412+F418</f>
        <v>19475.5</v>
      </c>
    </row>
    <row r="406" spans="1:6" outlineLevel="2" x14ac:dyDescent="0.25">
      <c r="A406" s="49" t="s">
        <v>335</v>
      </c>
      <c r="B406" s="47" t="s">
        <v>9</v>
      </c>
      <c r="C406" s="47" t="s">
        <v>336</v>
      </c>
      <c r="D406" s="47"/>
      <c r="E406" s="47"/>
      <c r="F406" s="48">
        <f>F407</f>
        <v>2384.1</v>
      </c>
    </row>
    <row r="407" spans="1:6" ht="20.399999999999999" outlineLevel="3" x14ac:dyDescent="0.25">
      <c r="A407" s="49" t="s">
        <v>282</v>
      </c>
      <c r="B407" s="47" t="s">
        <v>9</v>
      </c>
      <c r="C407" s="47" t="s">
        <v>336</v>
      </c>
      <c r="D407" s="47" t="s">
        <v>283</v>
      </c>
      <c r="E407" s="47"/>
      <c r="F407" s="48">
        <f>F408</f>
        <v>2384.1</v>
      </c>
    </row>
    <row r="408" spans="1:6" ht="20.399999999999999" outlineLevel="4" x14ac:dyDescent="0.25">
      <c r="A408" s="49" t="s">
        <v>284</v>
      </c>
      <c r="B408" s="47" t="s">
        <v>9</v>
      </c>
      <c r="C408" s="47" t="s">
        <v>336</v>
      </c>
      <c r="D408" s="47" t="s">
        <v>285</v>
      </c>
      <c r="E408" s="47"/>
      <c r="F408" s="48">
        <f>F409</f>
        <v>2384.1</v>
      </c>
    </row>
    <row r="409" spans="1:6" outlineLevel="5" x14ac:dyDescent="0.25">
      <c r="A409" s="49" t="s">
        <v>337</v>
      </c>
      <c r="B409" s="47" t="s">
        <v>9</v>
      </c>
      <c r="C409" s="47" t="s">
        <v>336</v>
      </c>
      <c r="D409" s="47" t="s">
        <v>338</v>
      </c>
      <c r="E409" s="47"/>
      <c r="F409" s="48">
        <f>F410</f>
        <v>2384.1</v>
      </c>
    </row>
    <row r="410" spans="1:6" outlineLevel="7" x14ac:dyDescent="0.25">
      <c r="A410" s="49" t="s">
        <v>339</v>
      </c>
      <c r="B410" s="47" t="s">
        <v>9</v>
      </c>
      <c r="C410" s="47" t="s">
        <v>336</v>
      </c>
      <c r="D410" s="47" t="s">
        <v>338</v>
      </c>
      <c r="E410" s="47" t="s">
        <v>340</v>
      </c>
      <c r="F410" s="48">
        <f>F411</f>
        <v>2384.1</v>
      </c>
    </row>
    <row r="411" spans="1:6" outlineLevel="7" x14ac:dyDescent="0.25">
      <c r="A411" s="50" t="s">
        <v>341</v>
      </c>
      <c r="B411" s="51" t="s">
        <v>9</v>
      </c>
      <c r="C411" s="51" t="s">
        <v>336</v>
      </c>
      <c r="D411" s="51" t="s">
        <v>338</v>
      </c>
      <c r="E411" s="51" t="s">
        <v>342</v>
      </c>
      <c r="F411" s="52">
        <v>2384.1</v>
      </c>
    </row>
    <row r="412" spans="1:6" outlineLevel="2" x14ac:dyDescent="0.25">
      <c r="A412" s="49" t="s">
        <v>343</v>
      </c>
      <c r="B412" s="47" t="s">
        <v>9</v>
      </c>
      <c r="C412" s="47" t="s">
        <v>344</v>
      </c>
      <c r="D412" s="47"/>
      <c r="E412" s="47"/>
      <c r="F412" s="48">
        <f>F413</f>
        <v>6787.4</v>
      </c>
    </row>
    <row r="413" spans="1:6" ht="20.399999999999999" outlineLevel="3" x14ac:dyDescent="0.25">
      <c r="A413" s="49" t="s">
        <v>33</v>
      </c>
      <c r="B413" s="47" t="s">
        <v>9</v>
      </c>
      <c r="C413" s="47" t="s">
        <v>344</v>
      </c>
      <c r="D413" s="47" t="s">
        <v>34</v>
      </c>
      <c r="E413" s="47"/>
      <c r="F413" s="48">
        <f>F414</f>
        <v>6787.4</v>
      </c>
    </row>
    <row r="414" spans="1:6" outlineLevel="4" x14ac:dyDescent="0.25">
      <c r="A414" s="49" t="s">
        <v>345</v>
      </c>
      <c r="B414" s="47" t="s">
        <v>9</v>
      </c>
      <c r="C414" s="47" t="s">
        <v>344</v>
      </c>
      <c r="D414" s="47" t="s">
        <v>346</v>
      </c>
      <c r="E414" s="47"/>
      <c r="F414" s="48">
        <f>F415</f>
        <v>6787.4</v>
      </c>
    </row>
    <row r="415" spans="1:6" outlineLevel="5" x14ac:dyDescent="0.25">
      <c r="A415" s="49" t="s">
        <v>347</v>
      </c>
      <c r="B415" s="47" t="s">
        <v>9</v>
      </c>
      <c r="C415" s="47" t="s">
        <v>344</v>
      </c>
      <c r="D415" s="47" t="s">
        <v>348</v>
      </c>
      <c r="E415" s="47"/>
      <c r="F415" s="48">
        <f>F416</f>
        <v>6787.4</v>
      </c>
    </row>
    <row r="416" spans="1:6" outlineLevel="7" x14ac:dyDescent="0.25">
      <c r="A416" s="49" t="s">
        <v>61</v>
      </c>
      <c r="B416" s="47" t="s">
        <v>9</v>
      </c>
      <c r="C416" s="47" t="s">
        <v>344</v>
      </c>
      <c r="D416" s="47" t="s">
        <v>348</v>
      </c>
      <c r="E416" s="47" t="s">
        <v>62</v>
      </c>
      <c r="F416" s="48">
        <f>F417</f>
        <v>6787.4</v>
      </c>
    </row>
    <row r="417" spans="1:6" ht="20.399999999999999" outlineLevel="7" x14ac:dyDescent="0.25">
      <c r="A417" s="50" t="s">
        <v>73</v>
      </c>
      <c r="B417" s="51" t="s">
        <v>9</v>
      </c>
      <c r="C417" s="51" t="s">
        <v>344</v>
      </c>
      <c r="D417" s="51" t="s">
        <v>348</v>
      </c>
      <c r="E417" s="51" t="s">
        <v>74</v>
      </c>
      <c r="F417" s="67">
        <v>6787.4</v>
      </c>
    </row>
    <row r="418" spans="1:6" outlineLevel="2" x14ac:dyDescent="0.25">
      <c r="A418" s="49" t="s">
        <v>349</v>
      </c>
      <c r="B418" s="47" t="s">
        <v>9</v>
      </c>
      <c r="C418" s="47" t="s">
        <v>350</v>
      </c>
      <c r="D418" s="47"/>
      <c r="E418" s="47"/>
      <c r="F418" s="48">
        <f>F419</f>
        <v>10304</v>
      </c>
    </row>
    <row r="419" spans="1:6" outlineLevel="3" x14ac:dyDescent="0.25">
      <c r="A419" s="49" t="s">
        <v>39</v>
      </c>
      <c r="B419" s="47" t="s">
        <v>9</v>
      </c>
      <c r="C419" s="47" t="s">
        <v>350</v>
      </c>
      <c r="D419" s="47" t="s">
        <v>40</v>
      </c>
      <c r="E419" s="47"/>
      <c r="F419" s="48">
        <f>F420</f>
        <v>10304</v>
      </c>
    </row>
    <row r="420" spans="1:6" outlineLevel="4" x14ac:dyDescent="0.25">
      <c r="A420" s="49" t="s">
        <v>53</v>
      </c>
      <c r="B420" s="47" t="s">
        <v>9</v>
      </c>
      <c r="C420" s="47" t="s">
        <v>350</v>
      </c>
      <c r="D420" s="47" t="s">
        <v>54</v>
      </c>
      <c r="E420" s="47"/>
      <c r="F420" s="48">
        <f>F421</f>
        <v>10304</v>
      </c>
    </row>
    <row r="421" spans="1:6" outlineLevel="5" x14ac:dyDescent="0.25">
      <c r="A421" s="49" t="s">
        <v>55</v>
      </c>
      <c r="B421" s="47" t="s">
        <v>9</v>
      </c>
      <c r="C421" s="47" t="s">
        <v>350</v>
      </c>
      <c r="D421" s="47" t="s">
        <v>56</v>
      </c>
      <c r="E421" s="47"/>
      <c r="F421" s="48">
        <f>F422</f>
        <v>10304</v>
      </c>
    </row>
    <row r="422" spans="1:6" ht="30.6" outlineLevel="7" x14ac:dyDescent="0.25">
      <c r="A422" s="49" t="s">
        <v>17</v>
      </c>
      <c r="B422" s="47" t="s">
        <v>9</v>
      </c>
      <c r="C422" s="47" t="s">
        <v>350</v>
      </c>
      <c r="D422" s="47" t="s">
        <v>56</v>
      </c>
      <c r="E422" s="47" t="s">
        <v>18</v>
      </c>
      <c r="F422" s="48">
        <f>F423</f>
        <v>10304</v>
      </c>
    </row>
    <row r="423" spans="1:6" outlineLevel="7" x14ac:dyDescent="0.25">
      <c r="A423" s="50" t="s">
        <v>19</v>
      </c>
      <c r="B423" s="51" t="s">
        <v>9</v>
      </c>
      <c r="C423" s="51" t="s">
        <v>350</v>
      </c>
      <c r="D423" s="51" t="s">
        <v>56</v>
      </c>
      <c r="E423" s="51" t="s">
        <v>20</v>
      </c>
      <c r="F423" s="52">
        <v>10304</v>
      </c>
    </row>
    <row r="424" spans="1:6" outlineLevel="1" x14ac:dyDescent="0.25">
      <c r="A424" s="43" t="s">
        <v>784</v>
      </c>
      <c r="B424" s="47" t="s">
        <v>9</v>
      </c>
      <c r="C424" s="47" t="s">
        <v>351</v>
      </c>
      <c r="D424" s="47"/>
      <c r="E424" s="47"/>
      <c r="F424" s="48">
        <f>F425</f>
        <v>30572.3</v>
      </c>
    </row>
    <row r="425" spans="1:6" outlineLevel="2" x14ac:dyDescent="0.25">
      <c r="A425" s="49" t="s">
        <v>352</v>
      </c>
      <c r="B425" s="47" t="s">
        <v>9</v>
      </c>
      <c r="C425" s="47" t="s">
        <v>353</v>
      </c>
      <c r="D425" s="47"/>
      <c r="E425" s="47"/>
      <c r="F425" s="48">
        <f>F426+F440</f>
        <v>30572.3</v>
      </c>
    </row>
    <row r="426" spans="1:6" outlineLevel="3" x14ac:dyDescent="0.25">
      <c r="A426" s="49" t="s">
        <v>39</v>
      </c>
      <c r="B426" s="47" t="s">
        <v>9</v>
      </c>
      <c r="C426" s="47" t="s">
        <v>353</v>
      </c>
      <c r="D426" s="47" t="s">
        <v>40</v>
      </c>
      <c r="E426" s="47"/>
      <c r="F426" s="48">
        <f>F427</f>
        <v>8232.2999999999993</v>
      </c>
    </row>
    <row r="427" spans="1:6" outlineLevel="4" x14ac:dyDescent="0.25">
      <c r="A427" s="49" t="s">
        <v>354</v>
      </c>
      <c r="B427" s="47" t="s">
        <v>9</v>
      </c>
      <c r="C427" s="47" t="s">
        <v>353</v>
      </c>
      <c r="D427" s="47" t="s">
        <v>355</v>
      </c>
      <c r="E427" s="47"/>
      <c r="F427" s="48">
        <f>F428+F431+F434+F437</f>
        <v>8232.2999999999993</v>
      </c>
    </row>
    <row r="428" spans="1:6" outlineLevel="5" x14ac:dyDescent="0.25">
      <c r="A428" s="49" t="s">
        <v>356</v>
      </c>
      <c r="B428" s="47" t="s">
        <v>9</v>
      </c>
      <c r="C428" s="47" t="s">
        <v>353</v>
      </c>
      <c r="D428" s="47" t="s">
        <v>357</v>
      </c>
      <c r="E428" s="47"/>
      <c r="F428" s="48">
        <f>F429</f>
        <v>50</v>
      </c>
    </row>
    <row r="429" spans="1:6" outlineLevel="7" x14ac:dyDescent="0.25">
      <c r="A429" s="49" t="s">
        <v>25</v>
      </c>
      <c r="B429" s="47" t="s">
        <v>9</v>
      </c>
      <c r="C429" s="47" t="s">
        <v>353</v>
      </c>
      <c r="D429" s="47" t="s">
        <v>357</v>
      </c>
      <c r="E429" s="47" t="s">
        <v>26</v>
      </c>
      <c r="F429" s="48">
        <f>F430</f>
        <v>50</v>
      </c>
    </row>
    <row r="430" spans="1:6" outlineLevel="7" x14ac:dyDescent="0.25">
      <c r="A430" s="50" t="s">
        <v>27</v>
      </c>
      <c r="B430" s="51" t="s">
        <v>9</v>
      </c>
      <c r="C430" s="51" t="s">
        <v>353</v>
      </c>
      <c r="D430" s="51" t="s">
        <v>357</v>
      </c>
      <c r="E430" s="51" t="s">
        <v>28</v>
      </c>
      <c r="F430" s="52">
        <v>50</v>
      </c>
    </row>
    <row r="431" spans="1:6" outlineLevel="5" x14ac:dyDescent="0.25">
      <c r="A431" s="49" t="s">
        <v>358</v>
      </c>
      <c r="B431" s="47" t="s">
        <v>9</v>
      </c>
      <c r="C431" s="47" t="s">
        <v>353</v>
      </c>
      <c r="D431" s="47" t="s">
        <v>359</v>
      </c>
      <c r="E431" s="47"/>
      <c r="F431" s="48">
        <f>F432</f>
        <v>56.7</v>
      </c>
    </row>
    <row r="432" spans="1:6" outlineLevel="7" x14ac:dyDescent="0.25">
      <c r="A432" s="49" t="s">
        <v>25</v>
      </c>
      <c r="B432" s="47" t="s">
        <v>9</v>
      </c>
      <c r="C432" s="47" t="s">
        <v>353</v>
      </c>
      <c r="D432" s="47" t="s">
        <v>359</v>
      </c>
      <c r="E432" s="47" t="s">
        <v>26</v>
      </c>
      <c r="F432" s="48">
        <f>F433</f>
        <v>56.7</v>
      </c>
    </row>
    <row r="433" spans="1:6" outlineLevel="7" x14ac:dyDescent="0.25">
      <c r="A433" s="50" t="s">
        <v>27</v>
      </c>
      <c r="B433" s="51" t="s">
        <v>9</v>
      </c>
      <c r="C433" s="51" t="s">
        <v>353</v>
      </c>
      <c r="D433" s="51" t="s">
        <v>359</v>
      </c>
      <c r="E433" s="51" t="s">
        <v>28</v>
      </c>
      <c r="F433" s="52">
        <v>56.7</v>
      </c>
    </row>
    <row r="434" spans="1:6" outlineLevel="5" x14ac:dyDescent="0.25">
      <c r="A434" s="49" t="s">
        <v>360</v>
      </c>
      <c r="B434" s="47" t="s">
        <v>9</v>
      </c>
      <c r="C434" s="47" t="s">
        <v>353</v>
      </c>
      <c r="D434" s="47" t="s">
        <v>361</v>
      </c>
      <c r="E434" s="47"/>
      <c r="F434" s="48">
        <f>F435</f>
        <v>8025.6</v>
      </c>
    </row>
    <row r="435" spans="1:6" outlineLevel="7" x14ac:dyDescent="0.25">
      <c r="A435" s="49" t="s">
        <v>57</v>
      </c>
      <c r="B435" s="47" t="s">
        <v>9</v>
      </c>
      <c r="C435" s="47" t="s">
        <v>353</v>
      </c>
      <c r="D435" s="47" t="s">
        <v>361</v>
      </c>
      <c r="E435" s="47" t="s">
        <v>58</v>
      </c>
      <c r="F435" s="48">
        <f>F436</f>
        <v>8025.6</v>
      </c>
    </row>
    <row r="436" spans="1:6" outlineLevel="7" x14ac:dyDescent="0.25">
      <c r="A436" s="50" t="s">
        <v>59</v>
      </c>
      <c r="B436" s="51" t="s">
        <v>9</v>
      </c>
      <c r="C436" s="51" t="s">
        <v>353</v>
      </c>
      <c r="D436" s="51" t="s">
        <v>361</v>
      </c>
      <c r="E436" s="51" t="s">
        <v>60</v>
      </c>
      <c r="F436" s="52">
        <v>8025.6</v>
      </c>
    </row>
    <row r="437" spans="1:6" outlineLevel="5" x14ac:dyDescent="0.25">
      <c r="A437" s="49" t="s">
        <v>362</v>
      </c>
      <c r="B437" s="47" t="s">
        <v>9</v>
      </c>
      <c r="C437" s="47" t="s">
        <v>353</v>
      </c>
      <c r="D437" s="47" t="s">
        <v>363</v>
      </c>
      <c r="E437" s="47"/>
      <c r="F437" s="48">
        <f>F438</f>
        <v>100</v>
      </c>
    </row>
    <row r="438" spans="1:6" outlineLevel="7" x14ac:dyDescent="0.25">
      <c r="A438" s="49" t="s">
        <v>25</v>
      </c>
      <c r="B438" s="47" t="s">
        <v>9</v>
      </c>
      <c r="C438" s="47" t="s">
        <v>353</v>
      </c>
      <c r="D438" s="47" t="s">
        <v>363</v>
      </c>
      <c r="E438" s="47" t="s">
        <v>26</v>
      </c>
      <c r="F438" s="48">
        <f>F439</f>
        <v>100</v>
      </c>
    </row>
    <row r="439" spans="1:6" outlineLevel="7" x14ac:dyDescent="0.25">
      <c r="A439" s="50" t="s">
        <v>27</v>
      </c>
      <c r="B439" s="51" t="s">
        <v>9</v>
      </c>
      <c r="C439" s="51" t="s">
        <v>353</v>
      </c>
      <c r="D439" s="51" t="s">
        <v>363</v>
      </c>
      <c r="E439" s="51" t="s">
        <v>28</v>
      </c>
      <c r="F439" s="52">
        <v>100</v>
      </c>
    </row>
    <row r="440" spans="1:6" ht="20.399999999999999" outlineLevel="3" x14ac:dyDescent="0.25">
      <c r="A440" s="49" t="s">
        <v>77</v>
      </c>
      <c r="B440" s="47" t="s">
        <v>9</v>
      </c>
      <c r="C440" s="47" t="s">
        <v>353</v>
      </c>
      <c r="D440" s="47" t="s">
        <v>78</v>
      </c>
      <c r="E440" s="47"/>
      <c r="F440" s="48">
        <f>F441</f>
        <v>22340</v>
      </c>
    </row>
    <row r="441" spans="1:6" outlineLevel="4" x14ac:dyDescent="0.25">
      <c r="A441" s="49" t="s">
        <v>364</v>
      </c>
      <c r="B441" s="47" t="s">
        <v>9</v>
      </c>
      <c r="C441" s="47" t="s">
        <v>353</v>
      </c>
      <c r="D441" s="47" t="s">
        <v>365</v>
      </c>
      <c r="E441" s="47"/>
      <c r="F441" s="48">
        <f>F442</f>
        <v>22340</v>
      </c>
    </row>
    <row r="442" spans="1:6" outlineLevel="7" x14ac:dyDescent="0.25">
      <c r="A442" s="49" t="s">
        <v>25</v>
      </c>
      <c r="B442" s="47" t="s">
        <v>9</v>
      </c>
      <c r="C442" s="47" t="s">
        <v>353</v>
      </c>
      <c r="D442" s="47" t="s">
        <v>365</v>
      </c>
      <c r="E442" s="47" t="s">
        <v>26</v>
      </c>
      <c r="F442" s="48">
        <f>F443</f>
        <v>22340</v>
      </c>
    </row>
    <row r="443" spans="1:6" outlineLevel="7" x14ac:dyDescent="0.25">
      <c r="A443" s="50" t="s">
        <v>27</v>
      </c>
      <c r="B443" s="51" t="s">
        <v>9</v>
      </c>
      <c r="C443" s="51" t="s">
        <v>353</v>
      </c>
      <c r="D443" s="51" t="s">
        <v>365</v>
      </c>
      <c r="E443" s="51" t="s">
        <v>28</v>
      </c>
      <c r="F443" s="52">
        <v>22340</v>
      </c>
    </row>
    <row r="444" spans="1:6" outlineLevel="1" x14ac:dyDescent="0.25">
      <c r="A444" s="43" t="s">
        <v>785</v>
      </c>
      <c r="B444" s="47" t="s">
        <v>9</v>
      </c>
      <c r="C444" s="47" t="s">
        <v>366</v>
      </c>
      <c r="D444" s="47"/>
      <c r="E444" s="47"/>
      <c r="F444" s="48">
        <f>F445+F451</f>
        <v>75912.100000000006</v>
      </c>
    </row>
    <row r="445" spans="1:6" outlineLevel="2" x14ac:dyDescent="0.25">
      <c r="A445" s="49" t="s">
        <v>367</v>
      </c>
      <c r="B445" s="47" t="s">
        <v>9</v>
      </c>
      <c r="C445" s="47" t="s">
        <v>368</v>
      </c>
      <c r="D445" s="47"/>
      <c r="E445" s="47"/>
      <c r="F445" s="48">
        <f>F446</f>
        <v>9640</v>
      </c>
    </row>
    <row r="446" spans="1:6" outlineLevel="3" x14ac:dyDescent="0.25">
      <c r="A446" s="49" t="s">
        <v>39</v>
      </c>
      <c r="B446" s="47" t="s">
        <v>9</v>
      </c>
      <c r="C446" s="47" t="s">
        <v>368</v>
      </c>
      <c r="D446" s="47" t="s">
        <v>40</v>
      </c>
      <c r="E446" s="47"/>
      <c r="F446" s="48">
        <f>F447</f>
        <v>9640</v>
      </c>
    </row>
    <row r="447" spans="1:6" outlineLevel="4" x14ac:dyDescent="0.25">
      <c r="A447" s="49" t="s">
        <v>53</v>
      </c>
      <c r="B447" s="47" t="s">
        <v>9</v>
      </c>
      <c r="C447" s="47" t="s">
        <v>368</v>
      </c>
      <c r="D447" s="47" t="s">
        <v>54</v>
      </c>
      <c r="E447" s="47"/>
      <c r="F447" s="48">
        <f>F448</f>
        <v>9640</v>
      </c>
    </row>
    <row r="448" spans="1:6" ht="20.399999999999999" outlineLevel="5" x14ac:dyDescent="0.25">
      <c r="A448" s="49" t="s">
        <v>369</v>
      </c>
      <c r="B448" s="47" t="s">
        <v>9</v>
      </c>
      <c r="C448" s="47" t="s">
        <v>368</v>
      </c>
      <c r="D448" s="47" t="s">
        <v>370</v>
      </c>
      <c r="E448" s="47"/>
      <c r="F448" s="48">
        <f>F449</f>
        <v>9640</v>
      </c>
    </row>
    <row r="449" spans="1:6" outlineLevel="7" x14ac:dyDescent="0.25">
      <c r="A449" s="49" t="s">
        <v>57</v>
      </c>
      <c r="B449" s="47" t="s">
        <v>9</v>
      </c>
      <c r="C449" s="47" t="s">
        <v>368</v>
      </c>
      <c r="D449" s="47" t="s">
        <v>370</v>
      </c>
      <c r="E449" s="47" t="s">
        <v>58</v>
      </c>
      <c r="F449" s="48">
        <f>F450</f>
        <v>9640</v>
      </c>
    </row>
    <row r="450" spans="1:6" outlineLevel="7" x14ac:dyDescent="0.25">
      <c r="A450" s="50" t="s">
        <v>59</v>
      </c>
      <c r="B450" s="51" t="s">
        <v>9</v>
      </c>
      <c r="C450" s="51" t="s">
        <v>368</v>
      </c>
      <c r="D450" s="51" t="s">
        <v>370</v>
      </c>
      <c r="E450" s="51" t="s">
        <v>60</v>
      </c>
      <c r="F450" s="52">
        <v>9640</v>
      </c>
    </row>
    <row r="451" spans="1:6" outlineLevel="2" x14ac:dyDescent="0.25">
      <c r="A451" s="49" t="s">
        <v>371</v>
      </c>
      <c r="B451" s="47" t="s">
        <v>9</v>
      </c>
      <c r="C451" s="47" t="s">
        <v>372</v>
      </c>
      <c r="D451" s="47"/>
      <c r="E451" s="47"/>
      <c r="F451" s="48">
        <f>F452+F460+F469+F465</f>
        <v>66272.100000000006</v>
      </c>
    </row>
    <row r="452" spans="1:6" ht="20.399999999999999" outlineLevel="3" x14ac:dyDescent="0.25">
      <c r="A452" s="49" t="s">
        <v>155</v>
      </c>
      <c r="B452" s="47" t="s">
        <v>9</v>
      </c>
      <c r="C452" s="47" t="s">
        <v>372</v>
      </c>
      <c r="D452" s="47" t="s">
        <v>156</v>
      </c>
      <c r="E452" s="47"/>
      <c r="F452" s="48">
        <f>F453</f>
        <v>12337.1</v>
      </c>
    </row>
    <row r="453" spans="1:6" outlineLevel="4" x14ac:dyDescent="0.25">
      <c r="A453" s="49" t="s">
        <v>373</v>
      </c>
      <c r="B453" s="47" t="s">
        <v>9</v>
      </c>
      <c r="C453" s="47" t="s">
        <v>372</v>
      </c>
      <c r="D453" s="47" t="s">
        <v>374</v>
      </c>
      <c r="E453" s="47"/>
      <c r="F453" s="48">
        <f>F454+F457</f>
        <v>12337.1</v>
      </c>
    </row>
    <row r="454" spans="1:6" ht="20.399999999999999" outlineLevel="5" x14ac:dyDescent="0.25">
      <c r="A454" s="49" t="s">
        <v>375</v>
      </c>
      <c r="B454" s="47" t="s">
        <v>9</v>
      </c>
      <c r="C454" s="47" t="s">
        <v>372</v>
      </c>
      <c r="D454" s="47" t="s">
        <v>376</v>
      </c>
      <c r="E454" s="47"/>
      <c r="F454" s="48">
        <f>F455</f>
        <v>3816.6</v>
      </c>
    </row>
    <row r="455" spans="1:6" outlineLevel="7" x14ac:dyDescent="0.25">
      <c r="A455" s="49" t="s">
        <v>57</v>
      </c>
      <c r="B455" s="47" t="s">
        <v>9</v>
      </c>
      <c r="C455" s="47" t="s">
        <v>372</v>
      </c>
      <c r="D455" s="47" t="s">
        <v>376</v>
      </c>
      <c r="E455" s="47" t="s">
        <v>58</v>
      </c>
      <c r="F455" s="48">
        <f>F456</f>
        <v>3816.6</v>
      </c>
    </row>
    <row r="456" spans="1:6" outlineLevel="7" x14ac:dyDescent="0.25">
      <c r="A456" s="50" t="s">
        <v>59</v>
      </c>
      <c r="B456" s="51" t="s">
        <v>9</v>
      </c>
      <c r="C456" s="51" t="s">
        <v>372</v>
      </c>
      <c r="D456" s="51" t="s">
        <v>376</v>
      </c>
      <c r="E456" s="51" t="s">
        <v>60</v>
      </c>
      <c r="F456" s="67">
        <v>3816.6</v>
      </c>
    </row>
    <row r="457" spans="1:6" ht="20.399999999999999" outlineLevel="5" x14ac:dyDescent="0.25">
      <c r="A457" s="49" t="s">
        <v>377</v>
      </c>
      <c r="B457" s="47" t="s">
        <v>9</v>
      </c>
      <c r="C457" s="47" t="s">
        <v>372</v>
      </c>
      <c r="D457" s="47" t="s">
        <v>378</v>
      </c>
      <c r="E457" s="47"/>
      <c r="F457" s="48">
        <f>F458</f>
        <v>8520.5</v>
      </c>
    </row>
    <row r="458" spans="1:6" outlineLevel="7" x14ac:dyDescent="0.25">
      <c r="A458" s="49" t="s">
        <v>57</v>
      </c>
      <c r="B458" s="47" t="s">
        <v>9</v>
      </c>
      <c r="C458" s="47" t="s">
        <v>372</v>
      </c>
      <c r="D458" s="47" t="s">
        <v>378</v>
      </c>
      <c r="E458" s="47" t="s">
        <v>58</v>
      </c>
      <c r="F458" s="48">
        <f>F459</f>
        <v>8520.5</v>
      </c>
    </row>
    <row r="459" spans="1:6" outlineLevel="7" x14ac:dyDescent="0.25">
      <c r="A459" s="50" t="s">
        <v>59</v>
      </c>
      <c r="B459" s="51" t="s">
        <v>9</v>
      </c>
      <c r="C459" s="51" t="s">
        <v>372</v>
      </c>
      <c r="D459" s="51" t="s">
        <v>378</v>
      </c>
      <c r="E459" s="51" t="s">
        <v>60</v>
      </c>
      <c r="F459" s="52">
        <v>8520.5</v>
      </c>
    </row>
    <row r="460" spans="1:6" outlineLevel="3" x14ac:dyDescent="0.25">
      <c r="A460" s="49" t="s">
        <v>39</v>
      </c>
      <c r="B460" s="47" t="s">
        <v>9</v>
      </c>
      <c r="C460" s="47" t="s">
        <v>372</v>
      </c>
      <c r="D460" s="47" t="s">
        <v>40</v>
      </c>
      <c r="E460" s="47"/>
      <c r="F460" s="48">
        <f>F461</f>
        <v>570</v>
      </c>
    </row>
    <row r="461" spans="1:6" outlineLevel="4" x14ac:dyDescent="0.25">
      <c r="A461" s="49" t="s">
        <v>53</v>
      </c>
      <c r="B461" s="47" t="s">
        <v>9</v>
      </c>
      <c r="C461" s="47" t="s">
        <v>372</v>
      </c>
      <c r="D461" s="47" t="s">
        <v>54</v>
      </c>
      <c r="E461" s="47"/>
      <c r="F461" s="48">
        <f>F462</f>
        <v>570</v>
      </c>
    </row>
    <row r="462" spans="1:6" ht="20.399999999999999" outlineLevel="5" x14ac:dyDescent="0.25">
      <c r="A462" s="49" t="s">
        <v>379</v>
      </c>
      <c r="B462" s="47" t="s">
        <v>9</v>
      </c>
      <c r="C462" s="47" t="s">
        <v>372</v>
      </c>
      <c r="D462" s="47" t="s">
        <v>380</v>
      </c>
      <c r="E462" s="47"/>
      <c r="F462" s="48">
        <f>F463</f>
        <v>570</v>
      </c>
    </row>
    <row r="463" spans="1:6" outlineLevel="7" x14ac:dyDescent="0.25">
      <c r="A463" s="49" t="s">
        <v>57</v>
      </c>
      <c r="B463" s="47" t="s">
        <v>9</v>
      </c>
      <c r="C463" s="47" t="s">
        <v>372</v>
      </c>
      <c r="D463" s="47" t="s">
        <v>380</v>
      </c>
      <c r="E463" s="47" t="s">
        <v>58</v>
      </c>
      <c r="F463" s="48">
        <f>F464</f>
        <v>570</v>
      </c>
    </row>
    <row r="464" spans="1:6" outlineLevel="7" x14ac:dyDescent="0.25">
      <c r="A464" s="50" t="s">
        <v>59</v>
      </c>
      <c r="B464" s="51" t="s">
        <v>9</v>
      </c>
      <c r="C464" s="51" t="s">
        <v>372</v>
      </c>
      <c r="D464" s="51" t="s">
        <v>380</v>
      </c>
      <c r="E464" s="51" t="s">
        <v>60</v>
      </c>
      <c r="F464" s="52">
        <v>570</v>
      </c>
    </row>
    <row r="465" spans="1:6" ht="20.399999999999999" outlineLevel="3" x14ac:dyDescent="0.25">
      <c r="A465" s="49" t="s">
        <v>69</v>
      </c>
      <c r="B465" s="47" t="s">
        <v>9</v>
      </c>
      <c r="C465" s="47" t="s">
        <v>372</v>
      </c>
      <c r="D465" s="47" t="s">
        <v>70</v>
      </c>
      <c r="E465" s="47"/>
      <c r="F465" s="48">
        <f>F466</f>
        <v>0</v>
      </c>
    </row>
    <row r="466" spans="1:6" ht="30.6" outlineLevel="4" x14ac:dyDescent="0.25">
      <c r="A466" s="49" t="s">
        <v>381</v>
      </c>
      <c r="B466" s="47" t="s">
        <v>9</v>
      </c>
      <c r="C466" s="47" t="s">
        <v>372</v>
      </c>
      <c r="D466" s="47" t="s">
        <v>382</v>
      </c>
      <c r="E466" s="47"/>
      <c r="F466" s="48">
        <f>F467</f>
        <v>0</v>
      </c>
    </row>
    <row r="467" spans="1:6" outlineLevel="7" x14ac:dyDescent="0.25">
      <c r="A467" s="49" t="s">
        <v>25</v>
      </c>
      <c r="B467" s="47" t="s">
        <v>9</v>
      </c>
      <c r="C467" s="47" t="s">
        <v>372</v>
      </c>
      <c r="D467" s="47" t="s">
        <v>382</v>
      </c>
      <c r="E467" s="47" t="s">
        <v>26</v>
      </c>
      <c r="F467" s="48">
        <f>F468</f>
        <v>0</v>
      </c>
    </row>
    <row r="468" spans="1:6" outlineLevel="7" x14ac:dyDescent="0.25">
      <c r="A468" s="50" t="s">
        <v>27</v>
      </c>
      <c r="B468" s="51" t="s">
        <v>9</v>
      </c>
      <c r="C468" s="51" t="s">
        <v>372</v>
      </c>
      <c r="D468" s="51" t="s">
        <v>382</v>
      </c>
      <c r="E468" s="51" t="s">
        <v>28</v>
      </c>
      <c r="F468" s="52">
        <v>0</v>
      </c>
    </row>
    <row r="469" spans="1:6" ht="20.399999999999999" outlineLevel="3" x14ac:dyDescent="0.25">
      <c r="A469" s="49" t="s">
        <v>77</v>
      </c>
      <c r="B469" s="47" t="s">
        <v>9</v>
      </c>
      <c r="C469" s="47" t="s">
        <v>372</v>
      </c>
      <c r="D469" s="47" t="s">
        <v>78</v>
      </c>
      <c r="E469" s="47"/>
      <c r="F469" s="48">
        <f>F470+F473+F476+F481+F484</f>
        <v>53365</v>
      </c>
    </row>
    <row r="470" spans="1:6" ht="20.399999999999999" outlineLevel="4" x14ac:dyDescent="0.25">
      <c r="A470" s="49" t="s">
        <v>383</v>
      </c>
      <c r="B470" s="47" t="s">
        <v>9</v>
      </c>
      <c r="C470" s="47" t="s">
        <v>372</v>
      </c>
      <c r="D470" s="47" t="s">
        <v>384</v>
      </c>
      <c r="E470" s="47"/>
      <c r="F470" s="48">
        <f>F471</f>
        <v>10</v>
      </c>
    </row>
    <row r="471" spans="1:6" outlineLevel="7" x14ac:dyDescent="0.25">
      <c r="A471" s="49" t="s">
        <v>57</v>
      </c>
      <c r="B471" s="47" t="s">
        <v>9</v>
      </c>
      <c r="C471" s="47" t="s">
        <v>372</v>
      </c>
      <c r="D471" s="47" t="s">
        <v>384</v>
      </c>
      <c r="E471" s="47" t="s">
        <v>58</v>
      </c>
      <c r="F471" s="48">
        <f>F472</f>
        <v>10</v>
      </c>
    </row>
    <row r="472" spans="1:6" outlineLevel="7" x14ac:dyDescent="0.25">
      <c r="A472" s="50" t="s">
        <v>385</v>
      </c>
      <c r="B472" s="51" t="s">
        <v>9</v>
      </c>
      <c r="C472" s="51" t="s">
        <v>372</v>
      </c>
      <c r="D472" s="51" t="s">
        <v>384</v>
      </c>
      <c r="E472" s="51" t="s">
        <v>386</v>
      </c>
      <c r="F472" s="52">
        <v>10</v>
      </c>
    </row>
    <row r="473" spans="1:6" outlineLevel="4" x14ac:dyDescent="0.25">
      <c r="A473" s="49" t="s">
        <v>387</v>
      </c>
      <c r="B473" s="47" t="s">
        <v>9</v>
      </c>
      <c r="C473" s="47" t="s">
        <v>372</v>
      </c>
      <c r="D473" s="47" t="s">
        <v>388</v>
      </c>
      <c r="E473" s="47"/>
      <c r="F473" s="48">
        <f>F474</f>
        <v>405</v>
      </c>
    </row>
    <row r="474" spans="1:6" outlineLevel="7" x14ac:dyDescent="0.25">
      <c r="A474" s="49" t="s">
        <v>57</v>
      </c>
      <c r="B474" s="47" t="s">
        <v>9</v>
      </c>
      <c r="C474" s="47" t="s">
        <v>372</v>
      </c>
      <c r="D474" s="47" t="s">
        <v>388</v>
      </c>
      <c r="E474" s="47" t="s">
        <v>58</v>
      </c>
      <c r="F474" s="48">
        <f>F475</f>
        <v>405</v>
      </c>
    </row>
    <row r="475" spans="1:6" outlineLevel="7" x14ac:dyDescent="0.25">
      <c r="A475" s="50" t="s">
        <v>59</v>
      </c>
      <c r="B475" s="51" t="s">
        <v>9</v>
      </c>
      <c r="C475" s="51" t="s">
        <v>372</v>
      </c>
      <c r="D475" s="51" t="s">
        <v>388</v>
      </c>
      <c r="E475" s="51" t="s">
        <v>60</v>
      </c>
      <c r="F475" s="52">
        <v>405</v>
      </c>
    </row>
    <row r="476" spans="1:6" outlineLevel="4" x14ac:dyDescent="0.25">
      <c r="A476" s="49" t="s">
        <v>389</v>
      </c>
      <c r="B476" s="47" t="s">
        <v>9</v>
      </c>
      <c r="C476" s="47" t="s">
        <v>372</v>
      </c>
      <c r="D476" s="47" t="s">
        <v>390</v>
      </c>
      <c r="E476" s="47"/>
      <c r="F476" s="48">
        <f>F477+F479</f>
        <v>445</v>
      </c>
    </row>
    <row r="477" spans="1:6" outlineLevel="7" x14ac:dyDescent="0.25">
      <c r="A477" s="49" t="s">
        <v>25</v>
      </c>
      <c r="B477" s="47" t="s">
        <v>9</v>
      </c>
      <c r="C477" s="47" t="s">
        <v>372</v>
      </c>
      <c r="D477" s="47" t="s">
        <v>390</v>
      </c>
      <c r="E477" s="47" t="s">
        <v>26</v>
      </c>
      <c r="F477" s="48">
        <f>F478</f>
        <v>350</v>
      </c>
    </row>
    <row r="478" spans="1:6" outlineLevel="7" x14ac:dyDescent="0.25">
      <c r="A478" s="50" t="s">
        <v>27</v>
      </c>
      <c r="B478" s="51" t="s">
        <v>9</v>
      </c>
      <c r="C478" s="51" t="s">
        <v>372</v>
      </c>
      <c r="D478" s="51" t="s">
        <v>390</v>
      </c>
      <c r="E478" s="51" t="s">
        <v>28</v>
      </c>
      <c r="F478" s="52">
        <v>350</v>
      </c>
    </row>
    <row r="479" spans="1:6" outlineLevel="7" x14ac:dyDescent="0.25">
      <c r="A479" s="49" t="s">
        <v>57</v>
      </c>
      <c r="B479" s="47" t="s">
        <v>9</v>
      </c>
      <c r="C479" s="47" t="s">
        <v>372</v>
      </c>
      <c r="D479" s="47" t="s">
        <v>390</v>
      </c>
      <c r="E479" s="47" t="s">
        <v>58</v>
      </c>
      <c r="F479" s="48">
        <f>F480</f>
        <v>95</v>
      </c>
    </row>
    <row r="480" spans="1:6" outlineLevel="7" x14ac:dyDescent="0.25">
      <c r="A480" s="50" t="s">
        <v>385</v>
      </c>
      <c r="B480" s="51" t="s">
        <v>9</v>
      </c>
      <c r="C480" s="51" t="s">
        <v>372</v>
      </c>
      <c r="D480" s="51" t="s">
        <v>390</v>
      </c>
      <c r="E480" s="51" t="s">
        <v>386</v>
      </c>
      <c r="F480" s="52">
        <v>95</v>
      </c>
    </row>
    <row r="481" spans="1:6" outlineLevel="4" x14ac:dyDescent="0.25">
      <c r="A481" s="49" t="s">
        <v>391</v>
      </c>
      <c r="B481" s="47" t="s">
        <v>9</v>
      </c>
      <c r="C481" s="47" t="s">
        <v>372</v>
      </c>
      <c r="D481" s="47" t="s">
        <v>392</v>
      </c>
      <c r="E481" s="47"/>
      <c r="F481" s="48">
        <f>F482</f>
        <v>50</v>
      </c>
    </row>
    <row r="482" spans="1:6" outlineLevel="7" x14ac:dyDescent="0.25">
      <c r="A482" s="49" t="s">
        <v>25</v>
      </c>
      <c r="B482" s="47" t="s">
        <v>9</v>
      </c>
      <c r="C482" s="47" t="s">
        <v>372</v>
      </c>
      <c r="D482" s="47" t="s">
        <v>392</v>
      </c>
      <c r="E482" s="47" t="s">
        <v>26</v>
      </c>
      <c r="F482" s="48">
        <f>F483</f>
        <v>50</v>
      </c>
    </row>
    <row r="483" spans="1:6" outlineLevel="7" x14ac:dyDescent="0.25">
      <c r="A483" s="50" t="s">
        <v>27</v>
      </c>
      <c r="B483" s="51" t="s">
        <v>9</v>
      </c>
      <c r="C483" s="51" t="s">
        <v>372</v>
      </c>
      <c r="D483" s="51" t="s">
        <v>392</v>
      </c>
      <c r="E483" s="51" t="s">
        <v>28</v>
      </c>
      <c r="F483" s="52">
        <v>50</v>
      </c>
    </row>
    <row r="484" spans="1:6" outlineLevel="4" x14ac:dyDescent="0.25">
      <c r="A484" s="49" t="s">
        <v>393</v>
      </c>
      <c r="B484" s="47" t="s">
        <v>9</v>
      </c>
      <c r="C484" s="47" t="s">
        <v>372</v>
      </c>
      <c r="D484" s="47" t="s">
        <v>394</v>
      </c>
      <c r="E484" s="47"/>
      <c r="F484" s="48">
        <f>F485+F487</f>
        <v>52455</v>
      </c>
    </row>
    <row r="485" spans="1:6" outlineLevel="7" x14ac:dyDescent="0.25">
      <c r="A485" s="49" t="s">
        <v>25</v>
      </c>
      <c r="B485" s="47" t="s">
        <v>9</v>
      </c>
      <c r="C485" s="47" t="s">
        <v>372</v>
      </c>
      <c r="D485" s="47" t="s">
        <v>394</v>
      </c>
      <c r="E485" s="47" t="s">
        <v>26</v>
      </c>
      <c r="F485" s="48">
        <f>F486</f>
        <v>496.1</v>
      </c>
    </row>
    <row r="486" spans="1:6" outlineLevel="7" x14ac:dyDescent="0.25">
      <c r="A486" s="50" t="s">
        <v>27</v>
      </c>
      <c r="B486" s="51" t="s">
        <v>9</v>
      </c>
      <c r="C486" s="51" t="s">
        <v>372</v>
      </c>
      <c r="D486" s="51" t="s">
        <v>394</v>
      </c>
      <c r="E486" s="51" t="s">
        <v>28</v>
      </c>
      <c r="F486" s="52">
        <v>496.1</v>
      </c>
    </row>
    <row r="487" spans="1:6" outlineLevel="7" x14ac:dyDescent="0.25">
      <c r="A487" s="49" t="s">
        <v>57</v>
      </c>
      <c r="B487" s="47" t="s">
        <v>9</v>
      </c>
      <c r="C487" s="47" t="s">
        <v>372</v>
      </c>
      <c r="D487" s="47" t="s">
        <v>394</v>
      </c>
      <c r="E487" s="47" t="s">
        <v>58</v>
      </c>
      <c r="F487" s="48">
        <f>F488</f>
        <v>51958.9</v>
      </c>
    </row>
    <row r="488" spans="1:6" outlineLevel="7" x14ac:dyDescent="0.25">
      <c r="A488" s="50" t="s">
        <v>59</v>
      </c>
      <c r="B488" s="51" t="s">
        <v>9</v>
      </c>
      <c r="C488" s="51" t="s">
        <v>372</v>
      </c>
      <c r="D488" s="51" t="s">
        <v>394</v>
      </c>
      <c r="E488" s="51" t="s">
        <v>60</v>
      </c>
      <c r="F488" s="52">
        <v>51958.9</v>
      </c>
    </row>
    <row r="489" spans="1:6" outlineLevel="1" x14ac:dyDescent="0.25">
      <c r="A489" s="43" t="s">
        <v>786</v>
      </c>
      <c r="B489" s="47" t="s">
        <v>9</v>
      </c>
      <c r="C489" s="47" t="s">
        <v>395</v>
      </c>
      <c r="D489" s="47"/>
      <c r="E489" s="47"/>
      <c r="F489" s="48">
        <f t="shared" ref="F489:F494" si="0">F490</f>
        <v>6853.9</v>
      </c>
    </row>
    <row r="490" spans="1:6" outlineLevel="2" x14ac:dyDescent="0.25">
      <c r="A490" s="49" t="s">
        <v>396</v>
      </c>
      <c r="B490" s="47" t="s">
        <v>9</v>
      </c>
      <c r="C490" s="47" t="s">
        <v>397</v>
      </c>
      <c r="D490" s="47"/>
      <c r="E490" s="47"/>
      <c r="F490" s="48">
        <f t="shared" si="0"/>
        <v>6853.9</v>
      </c>
    </row>
    <row r="491" spans="1:6" outlineLevel="3" x14ac:dyDescent="0.25">
      <c r="A491" s="49" t="s">
        <v>39</v>
      </c>
      <c r="B491" s="47" t="s">
        <v>9</v>
      </c>
      <c r="C491" s="47" t="s">
        <v>397</v>
      </c>
      <c r="D491" s="47" t="s">
        <v>40</v>
      </c>
      <c r="E491" s="47"/>
      <c r="F491" s="48">
        <f t="shared" si="0"/>
        <v>6853.9</v>
      </c>
    </row>
    <row r="492" spans="1:6" outlineLevel="4" x14ac:dyDescent="0.25">
      <c r="A492" s="49" t="s">
        <v>53</v>
      </c>
      <c r="B492" s="47" t="s">
        <v>9</v>
      </c>
      <c r="C492" s="47" t="s">
        <v>397</v>
      </c>
      <c r="D492" s="47" t="s">
        <v>54</v>
      </c>
      <c r="E492" s="47"/>
      <c r="F492" s="48">
        <f t="shared" si="0"/>
        <v>6853.9</v>
      </c>
    </row>
    <row r="493" spans="1:6" outlineLevel="5" x14ac:dyDescent="0.25">
      <c r="A493" s="49" t="s">
        <v>55</v>
      </c>
      <c r="B493" s="47" t="s">
        <v>9</v>
      </c>
      <c r="C493" s="47" t="s">
        <v>397</v>
      </c>
      <c r="D493" s="47" t="s">
        <v>56</v>
      </c>
      <c r="E493" s="47"/>
      <c r="F493" s="48">
        <f t="shared" si="0"/>
        <v>6853.9</v>
      </c>
    </row>
    <row r="494" spans="1:6" ht="30.6" outlineLevel="7" x14ac:dyDescent="0.25">
      <c r="A494" s="49" t="s">
        <v>17</v>
      </c>
      <c r="B494" s="47" t="s">
        <v>9</v>
      </c>
      <c r="C494" s="47" t="s">
        <v>397</v>
      </c>
      <c r="D494" s="47" t="s">
        <v>56</v>
      </c>
      <c r="E494" s="47" t="s">
        <v>18</v>
      </c>
      <c r="F494" s="48">
        <f t="shared" si="0"/>
        <v>6853.9</v>
      </c>
    </row>
    <row r="495" spans="1:6" outlineLevel="7" x14ac:dyDescent="0.25">
      <c r="A495" s="50" t="s">
        <v>19</v>
      </c>
      <c r="B495" s="51" t="s">
        <v>9</v>
      </c>
      <c r="C495" s="51" t="s">
        <v>397</v>
      </c>
      <c r="D495" s="51" t="s">
        <v>56</v>
      </c>
      <c r="E495" s="51" t="s">
        <v>20</v>
      </c>
      <c r="F495" s="52">
        <v>6853.9</v>
      </c>
    </row>
    <row r="496" spans="1:6" ht="20.399999999999999" x14ac:dyDescent="0.25">
      <c r="A496" s="8" t="s">
        <v>398</v>
      </c>
      <c r="B496" s="9" t="s">
        <v>399</v>
      </c>
      <c r="C496" s="9"/>
      <c r="D496" s="9"/>
      <c r="E496" s="9"/>
      <c r="F496" s="10">
        <f>F497+F512+F526+F553+F566+F589</f>
        <v>414518</v>
      </c>
    </row>
    <row r="497" spans="1:6" outlineLevel="1" x14ac:dyDescent="0.25">
      <c r="A497" s="43" t="s">
        <v>776</v>
      </c>
      <c r="B497" s="47" t="s">
        <v>399</v>
      </c>
      <c r="C497" s="47" t="s">
        <v>10</v>
      </c>
      <c r="D497" s="47"/>
      <c r="E497" s="47"/>
      <c r="F497" s="48">
        <f>F498</f>
        <v>6478.9999999999991</v>
      </c>
    </row>
    <row r="498" spans="1:6" outlineLevel="2" x14ac:dyDescent="0.25">
      <c r="A498" s="49" t="s">
        <v>81</v>
      </c>
      <c r="B498" s="47" t="s">
        <v>399</v>
      </c>
      <c r="C498" s="47" t="s">
        <v>82</v>
      </c>
      <c r="D498" s="47"/>
      <c r="E498" s="47"/>
      <c r="F498" s="48">
        <f>F499+F504+F508</f>
        <v>6478.9999999999991</v>
      </c>
    </row>
    <row r="499" spans="1:6" outlineLevel="3" x14ac:dyDescent="0.25">
      <c r="A499" s="49" t="s">
        <v>39</v>
      </c>
      <c r="B499" s="47" t="s">
        <v>399</v>
      </c>
      <c r="C499" s="47" t="s">
        <v>82</v>
      </c>
      <c r="D499" s="47" t="s">
        <v>40</v>
      </c>
      <c r="E499" s="47"/>
      <c r="F499" s="48">
        <f>F500</f>
        <v>5917.9</v>
      </c>
    </row>
    <row r="500" spans="1:6" outlineLevel="4" x14ac:dyDescent="0.25">
      <c r="A500" s="49" t="s">
        <v>45</v>
      </c>
      <c r="B500" s="47" t="s">
        <v>399</v>
      </c>
      <c r="C500" s="47" t="s">
        <v>82</v>
      </c>
      <c r="D500" s="47" t="s">
        <v>46</v>
      </c>
      <c r="E500" s="47"/>
      <c r="F500" s="48">
        <f>F501</f>
        <v>5917.9</v>
      </c>
    </row>
    <row r="501" spans="1:6" outlineLevel="5" x14ac:dyDescent="0.25">
      <c r="A501" s="49" t="s">
        <v>400</v>
      </c>
      <c r="B501" s="47" t="s">
        <v>399</v>
      </c>
      <c r="C501" s="47" t="s">
        <v>82</v>
      </c>
      <c r="D501" s="47" t="s">
        <v>401</v>
      </c>
      <c r="E501" s="47"/>
      <c r="F501" s="48">
        <f>F502</f>
        <v>5917.9</v>
      </c>
    </row>
    <row r="502" spans="1:6" outlineLevel="7" x14ac:dyDescent="0.25">
      <c r="A502" s="49" t="s">
        <v>339</v>
      </c>
      <c r="B502" s="47" t="s">
        <v>399</v>
      </c>
      <c r="C502" s="47" t="s">
        <v>82</v>
      </c>
      <c r="D502" s="47" t="s">
        <v>401</v>
      </c>
      <c r="E502" s="47" t="s">
        <v>340</v>
      </c>
      <c r="F502" s="48">
        <f>F503</f>
        <v>5917.9</v>
      </c>
    </row>
    <row r="503" spans="1:6" outlineLevel="7" x14ac:dyDescent="0.25">
      <c r="A503" s="50" t="s">
        <v>341</v>
      </c>
      <c r="B503" s="51" t="s">
        <v>399</v>
      </c>
      <c r="C503" s="51" t="s">
        <v>82</v>
      </c>
      <c r="D503" s="51" t="s">
        <v>401</v>
      </c>
      <c r="E503" s="51" t="s">
        <v>342</v>
      </c>
      <c r="F503" s="52">
        <v>5917.9</v>
      </c>
    </row>
    <row r="504" spans="1:6" ht="20.399999999999999" outlineLevel="3" x14ac:dyDescent="0.25">
      <c r="A504" s="49" t="s">
        <v>69</v>
      </c>
      <c r="B504" s="47" t="s">
        <v>399</v>
      </c>
      <c r="C504" s="47" t="s">
        <v>82</v>
      </c>
      <c r="D504" s="47" t="s">
        <v>70</v>
      </c>
      <c r="E504" s="47"/>
      <c r="F504" s="48">
        <f>F505</f>
        <v>557.4</v>
      </c>
    </row>
    <row r="505" spans="1:6" ht="30.6" outlineLevel="4" x14ac:dyDescent="0.25">
      <c r="A505" s="49" t="s">
        <v>402</v>
      </c>
      <c r="B505" s="47" t="s">
        <v>399</v>
      </c>
      <c r="C505" s="47" t="s">
        <v>82</v>
      </c>
      <c r="D505" s="47" t="s">
        <v>403</v>
      </c>
      <c r="E505" s="47"/>
      <c r="F505" s="48">
        <f>F506</f>
        <v>557.4</v>
      </c>
    </row>
    <row r="506" spans="1:6" outlineLevel="7" x14ac:dyDescent="0.25">
      <c r="A506" s="49" t="s">
        <v>25</v>
      </c>
      <c r="B506" s="47" t="s">
        <v>399</v>
      </c>
      <c r="C506" s="47" t="s">
        <v>82</v>
      </c>
      <c r="D506" s="47" t="s">
        <v>403</v>
      </c>
      <c r="E506" s="47" t="s">
        <v>26</v>
      </c>
      <c r="F506" s="48">
        <f>F507</f>
        <v>557.4</v>
      </c>
    </row>
    <row r="507" spans="1:6" outlineLevel="7" x14ac:dyDescent="0.25">
      <c r="A507" s="50" t="s">
        <v>27</v>
      </c>
      <c r="B507" s="51" t="s">
        <v>399</v>
      </c>
      <c r="C507" s="51" t="s">
        <v>82</v>
      </c>
      <c r="D507" s="51" t="s">
        <v>403</v>
      </c>
      <c r="E507" s="51" t="s">
        <v>28</v>
      </c>
      <c r="F507" s="52">
        <v>557.4</v>
      </c>
    </row>
    <row r="508" spans="1:6" outlineLevel="3" x14ac:dyDescent="0.25">
      <c r="A508" s="49" t="s">
        <v>13</v>
      </c>
      <c r="B508" s="47" t="s">
        <v>399</v>
      </c>
      <c r="C508" s="47" t="s">
        <v>82</v>
      </c>
      <c r="D508" s="47" t="s">
        <v>14</v>
      </c>
      <c r="E508" s="47"/>
      <c r="F508" s="48">
        <f>F509</f>
        <v>3.7</v>
      </c>
    </row>
    <row r="509" spans="1:6" outlineLevel="4" x14ac:dyDescent="0.25">
      <c r="A509" s="49" t="s">
        <v>61</v>
      </c>
      <c r="B509" s="47" t="s">
        <v>399</v>
      </c>
      <c r="C509" s="47" t="s">
        <v>82</v>
      </c>
      <c r="D509" s="47" t="s">
        <v>404</v>
      </c>
      <c r="E509" s="47"/>
      <c r="F509" s="48">
        <f>F510</f>
        <v>3.7</v>
      </c>
    </row>
    <row r="510" spans="1:6" outlineLevel="7" x14ac:dyDescent="0.25">
      <c r="A510" s="49" t="s">
        <v>25</v>
      </c>
      <c r="B510" s="47" t="s">
        <v>399</v>
      </c>
      <c r="C510" s="47" t="s">
        <v>82</v>
      </c>
      <c r="D510" s="47" t="s">
        <v>404</v>
      </c>
      <c r="E510" s="47" t="s">
        <v>26</v>
      </c>
      <c r="F510" s="48">
        <f>F511</f>
        <v>3.7</v>
      </c>
    </row>
    <row r="511" spans="1:6" outlineLevel="7" x14ac:dyDescent="0.25">
      <c r="A511" s="50" t="s">
        <v>27</v>
      </c>
      <c r="B511" s="51" t="s">
        <v>399</v>
      </c>
      <c r="C511" s="51" t="s">
        <v>82</v>
      </c>
      <c r="D511" s="51" t="s">
        <v>404</v>
      </c>
      <c r="E511" s="51" t="s">
        <v>28</v>
      </c>
      <c r="F511" s="52">
        <v>3.7</v>
      </c>
    </row>
    <row r="512" spans="1:6" outlineLevel="1" x14ac:dyDescent="0.25">
      <c r="A512" s="43" t="s">
        <v>780</v>
      </c>
      <c r="B512" s="47" t="s">
        <v>399</v>
      </c>
      <c r="C512" s="47" t="s">
        <v>247</v>
      </c>
      <c r="D512" s="47"/>
      <c r="E512" s="47"/>
      <c r="F512" s="48">
        <f>F513</f>
        <v>70305.600000000006</v>
      </c>
    </row>
    <row r="513" spans="1:6" outlineLevel="2" x14ac:dyDescent="0.25">
      <c r="A513" s="49" t="s">
        <v>258</v>
      </c>
      <c r="B513" s="47" t="s">
        <v>399</v>
      </c>
      <c r="C513" s="47" t="s">
        <v>259</v>
      </c>
      <c r="D513" s="47"/>
      <c r="E513" s="47"/>
      <c r="F513" s="48">
        <f>F514+F519</f>
        <v>70305.600000000006</v>
      </c>
    </row>
    <row r="514" spans="1:6" ht="20.399999999999999" outlineLevel="3" x14ac:dyDescent="0.25">
      <c r="A514" s="49" t="s">
        <v>155</v>
      </c>
      <c r="B514" s="47" t="s">
        <v>399</v>
      </c>
      <c r="C514" s="47" t="s">
        <v>259</v>
      </c>
      <c r="D514" s="47" t="s">
        <v>156</v>
      </c>
      <c r="E514" s="47"/>
      <c r="F514" s="48">
        <f>F515</f>
        <v>3000</v>
      </c>
    </row>
    <row r="515" spans="1:6" outlineLevel="4" x14ac:dyDescent="0.25">
      <c r="A515" s="49" t="s">
        <v>373</v>
      </c>
      <c r="B515" s="47" t="s">
        <v>399</v>
      </c>
      <c r="C515" s="47" t="s">
        <v>259</v>
      </c>
      <c r="D515" s="47" t="s">
        <v>374</v>
      </c>
      <c r="E515" s="47"/>
      <c r="F515" s="48">
        <f>F516</f>
        <v>3000</v>
      </c>
    </row>
    <row r="516" spans="1:6" outlineLevel="5" x14ac:dyDescent="0.25">
      <c r="A516" s="49" t="s">
        <v>405</v>
      </c>
      <c r="B516" s="47" t="s">
        <v>399</v>
      </c>
      <c r="C516" s="47" t="s">
        <v>259</v>
      </c>
      <c r="D516" s="47" t="s">
        <v>406</v>
      </c>
      <c r="E516" s="47"/>
      <c r="F516" s="48">
        <f>F517</f>
        <v>3000</v>
      </c>
    </row>
    <row r="517" spans="1:6" outlineLevel="7" x14ac:dyDescent="0.25">
      <c r="A517" s="49" t="s">
        <v>25</v>
      </c>
      <c r="B517" s="47" t="s">
        <v>399</v>
      </c>
      <c r="C517" s="47" t="s">
        <v>259</v>
      </c>
      <c r="D517" s="47" t="s">
        <v>406</v>
      </c>
      <c r="E517" s="47" t="s">
        <v>26</v>
      </c>
      <c r="F517" s="48">
        <f>F518</f>
        <v>3000</v>
      </c>
    </row>
    <row r="518" spans="1:6" outlineLevel="7" x14ac:dyDescent="0.25">
      <c r="A518" s="50" t="s">
        <v>27</v>
      </c>
      <c r="B518" s="51" t="s">
        <v>399</v>
      </c>
      <c r="C518" s="51" t="s">
        <v>259</v>
      </c>
      <c r="D518" s="51" t="s">
        <v>406</v>
      </c>
      <c r="E518" s="51" t="s">
        <v>28</v>
      </c>
      <c r="F518" s="52">
        <v>3000</v>
      </c>
    </row>
    <row r="519" spans="1:6" ht="20.399999999999999" outlineLevel="3" x14ac:dyDescent="0.25">
      <c r="A519" s="49" t="s">
        <v>319</v>
      </c>
      <c r="B519" s="47" t="s">
        <v>399</v>
      </c>
      <c r="C519" s="47" t="s">
        <v>259</v>
      </c>
      <c r="D519" s="47" t="s">
        <v>320</v>
      </c>
      <c r="E519" s="47"/>
      <c r="F519" s="48">
        <f>F520+F523</f>
        <v>67305.600000000006</v>
      </c>
    </row>
    <row r="520" spans="1:6" outlineLevel="4" x14ac:dyDescent="0.25">
      <c r="A520" s="49" t="s">
        <v>407</v>
      </c>
      <c r="B520" s="47" t="s">
        <v>399</v>
      </c>
      <c r="C520" s="47" t="s">
        <v>259</v>
      </c>
      <c r="D520" s="47" t="s">
        <v>408</v>
      </c>
      <c r="E520" s="47"/>
      <c r="F520" s="48">
        <f>F521</f>
        <v>30000</v>
      </c>
    </row>
    <row r="521" spans="1:6" outlineLevel="7" x14ac:dyDescent="0.25">
      <c r="A521" s="49" t="s">
        <v>292</v>
      </c>
      <c r="B521" s="47" t="s">
        <v>399</v>
      </c>
      <c r="C521" s="47" t="s">
        <v>259</v>
      </c>
      <c r="D521" s="47" t="s">
        <v>408</v>
      </c>
      <c r="E521" s="47" t="s">
        <v>293</v>
      </c>
      <c r="F521" s="48">
        <f>F522</f>
        <v>30000</v>
      </c>
    </row>
    <row r="522" spans="1:6" ht="40.799999999999997" outlineLevel="7" x14ac:dyDescent="0.25">
      <c r="A522" s="54" t="s">
        <v>294</v>
      </c>
      <c r="B522" s="51" t="s">
        <v>399</v>
      </c>
      <c r="C522" s="51" t="s">
        <v>259</v>
      </c>
      <c r="D522" s="51" t="s">
        <v>408</v>
      </c>
      <c r="E522" s="51" t="s">
        <v>295</v>
      </c>
      <c r="F522" s="52">
        <v>30000</v>
      </c>
    </row>
    <row r="523" spans="1:6" ht="20.399999999999999" outlineLevel="4" x14ac:dyDescent="0.25">
      <c r="A523" s="49" t="s">
        <v>409</v>
      </c>
      <c r="B523" s="47" t="s">
        <v>399</v>
      </c>
      <c r="C523" s="47" t="s">
        <v>259</v>
      </c>
      <c r="D523" s="47" t="s">
        <v>410</v>
      </c>
      <c r="E523" s="47"/>
      <c r="F523" s="48">
        <f>F524</f>
        <v>37305.599999999999</v>
      </c>
    </row>
    <row r="524" spans="1:6" outlineLevel="7" x14ac:dyDescent="0.25">
      <c r="A524" s="49" t="s">
        <v>292</v>
      </c>
      <c r="B524" s="47" t="s">
        <v>399</v>
      </c>
      <c r="C524" s="47" t="s">
        <v>259</v>
      </c>
      <c r="D524" s="47" t="s">
        <v>410</v>
      </c>
      <c r="E524" s="47" t="s">
        <v>293</v>
      </c>
      <c r="F524" s="48">
        <f>F525</f>
        <v>37305.599999999999</v>
      </c>
    </row>
    <row r="525" spans="1:6" ht="40.799999999999997" outlineLevel="7" x14ac:dyDescent="0.25">
      <c r="A525" s="54" t="s">
        <v>294</v>
      </c>
      <c r="B525" s="51" t="s">
        <v>399</v>
      </c>
      <c r="C525" s="51" t="s">
        <v>259</v>
      </c>
      <c r="D525" s="51" t="s">
        <v>410</v>
      </c>
      <c r="E525" s="51" t="s">
        <v>295</v>
      </c>
      <c r="F525" s="52">
        <v>37305.599999999999</v>
      </c>
    </row>
    <row r="526" spans="1:6" outlineLevel="1" x14ac:dyDescent="0.25">
      <c r="A526" s="43" t="s">
        <v>782</v>
      </c>
      <c r="B526" s="47" t="s">
        <v>399</v>
      </c>
      <c r="C526" s="47" t="s">
        <v>334</v>
      </c>
      <c r="D526" s="47"/>
      <c r="E526" s="47"/>
      <c r="F526" s="48">
        <f>F527</f>
        <v>133625.69999999998</v>
      </c>
    </row>
    <row r="527" spans="1:6" outlineLevel="2" x14ac:dyDescent="0.25">
      <c r="A527" s="49" t="s">
        <v>335</v>
      </c>
      <c r="B527" s="47" t="s">
        <v>399</v>
      </c>
      <c r="C527" s="47" t="s">
        <v>336</v>
      </c>
      <c r="D527" s="47"/>
      <c r="E527" s="47"/>
      <c r="F527" s="48">
        <f>F528</f>
        <v>133625.69999999998</v>
      </c>
    </row>
    <row r="528" spans="1:6" ht="20.399999999999999" outlineLevel="3" x14ac:dyDescent="0.25">
      <c r="A528" s="49" t="s">
        <v>33</v>
      </c>
      <c r="B528" s="47" t="s">
        <v>399</v>
      </c>
      <c r="C528" s="47" t="s">
        <v>336</v>
      </c>
      <c r="D528" s="47" t="s">
        <v>34</v>
      </c>
      <c r="E528" s="47"/>
      <c r="F528" s="48">
        <f>F529</f>
        <v>133625.69999999998</v>
      </c>
    </row>
    <row r="529" spans="1:6" outlineLevel="4" x14ac:dyDescent="0.25">
      <c r="A529" s="49" t="s">
        <v>35</v>
      </c>
      <c r="B529" s="47" t="s">
        <v>399</v>
      </c>
      <c r="C529" s="47" t="s">
        <v>336</v>
      </c>
      <c r="D529" s="47" t="s">
        <v>36</v>
      </c>
      <c r="E529" s="47"/>
      <c r="F529" s="48">
        <f>F530+F533+F536+F541+F544+F547+F550</f>
        <v>133625.69999999998</v>
      </c>
    </row>
    <row r="530" spans="1:6" outlineLevel="5" x14ac:dyDescent="0.25">
      <c r="A530" s="49" t="s">
        <v>411</v>
      </c>
      <c r="B530" s="47" t="s">
        <v>399</v>
      </c>
      <c r="C530" s="47" t="s">
        <v>336</v>
      </c>
      <c r="D530" s="47" t="s">
        <v>412</v>
      </c>
      <c r="E530" s="47"/>
      <c r="F530" s="48">
        <f>F531</f>
        <v>0</v>
      </c>
    </row>
    <row r="531" spans="1:6" outlineLevel="7" x14ac:dyDescent="0.25">
      <c r="A531" s="49" t="s">
        <v>292</v>
      </c>
      <c r="B531" s="47" t="s">
        <v>399</v>
      </c>
      <c r="C531" s="47" t="s">
        <v>336</v>
      </c>
      <c r="D531" s="47" t="s">
        <v>412</v>
      </c>
      <c r="E531" s="47" t="s">
        <v>293</v>
      </c>
      <c r="F531" s="48">
        <f>F532</f>
        <v>0</v>
      </c>
    </row>
    <row r="532" spans="1:6" outlineLevel="7" x14ac:dyDescent="0.25">
      <c r="A532" s="50" t="s">
        <v>413</v>
      </c>
      <c r="B532" s="51" t="s">
        <v>399</v>
      </c>
      <c r="C532" s="51" t="s">
        <v>336</v>
      </c>
      <c r="D532" s="51" t="s">
        <v>412</v>
      </c>
      <c r="E532" s="51" t="s">
        <v>414</v>
      </c>
      <c r="F532" s="52">
        <v>0</v>
      </c>
    </row>
    <row r="533" spans="1:6" ht="20.399999999999999" outlineLevel="5" x14ac:dyDescent="0.25">
      <c r="A533" s="49" t="s">
        <v>415</v>
      </c>
      <c r="B533" s="47" t="s">
        <v>399</v>
      </c>
      <c r="C533" s="47" t="s">
        <v>336</v>
      </c>
      <c r="D533" s="47" t="s">
        <v>416</v>
      </c>
      <c r="E533" s="47"/>
      <c r="F533" s="48">
        <f>F534</f>
        <v>95000</v>
      </c>
    </row>
    <row r="534" spans="1:6" outlineLevel="7" x14ac:dyDescent="0.25">
      <c r="A534" s="49" t="s">
        <v>292</v>
      </c>
      <c r="B534" s="47" t="s">
        <v>399</v>
      </c>
      <c r="C534" s="47" t="s">
        <v>336</v>
      </c>
      <c r="D534" s="47" t="s">
        <v>416</v>
      </c>
      <c r="E534" s="47" t="s">
        <v>293</v>
      </c>
      <c r="F534" s="48">
        <f>F535</f>
        <v>95000</v>
      </c>
    </row>
    <row r="535" spans="1:6" outlineLevel="7" x14ac:dyDescent="0.25">
      <c r="A535" s="50" t="s">
        <v>413</v>
      </c>
      <c r="B535" s="51" t="s">
        <v>399</v>
      </c>
      <c r="C535" s="51" t="s">
        <v>336</v>
      </c>
      <c r="D535" s="51" t="s">
        <v>416</v>
      </c>
      <c r="E535" s="51" t="s">
        <v>414</v>
      </c>
      <c r="F535" s="52">
        <v>95000</v>
      </c>
    </row>
    <row r="536" spans="1:6" outlineLevel="5" x14ac:dyDescent="0.25">
      <c r="A536" s="49" t="s">
        <v>411</v>
      </c>
      <c r="B536" s="47" t="s">
        <v>399</v>
      </c>
      <c r="C536" s="47" t="s">
        <v>336</v>
      </c>
      <c r="D536" s="47" t="s">
        <v>417</v>
      </c>
      <c r="E536" s="47"/>
      <c r="F536" s="48">
        <f>F537+F539</f>
        <v>9941.7999999999993</v>
      </c>
    </row>
    <row r="537" spans="1:6" outlineLevel="7" x14ac:dyDescent="0.25">
      <c r="A537" s="49" t="s">
        <v>292</v>
      </c>
      <c r="B537" s="47" t="s">
        <v>399</v>
      </c>
      <c r="C537" s="47" t="s">
        <v>336</v>
      </c>
      <c r="D537" s="47" t="s">
        <v>417</v>
      </c>
      <c r="E537" s="47" t="s">
        <v>293</v>
      </c>
      <c r="F537" s="48">
        <f>F538</f>
        <v>9616.2999999999993</v>
      </c>
    </row>
    <row r="538" spans="1:6" outlineLevel="7" x14ac:dyDescent="0.25">
      <c r="A538" s="50" t="s">
        <v>413</v>
      </c>
      <c r="B538" s="51" t="s">
        <v>399</v>
      </c>
      <c r="C538" s="51" t="s">
        <v>336</v>
      </c>
      <c r="D538" s="51" t="s">
        <v>417</v>
      </c>
      <c r="E538" s="51" t="s">
        <v>414</v>
      </c>
      <c r="F538" s="52">
        <v>9616.2999999999993</v>
      </c>
    </row>
    <row r="539" spans="1:6" outlineLevel="7" x14ac:dyDescent="0.25">
      <c r="A539" s="49" t="s">
        <v>339</v>
      </c>
      <c r="B539" s="47" t="s">
        <v>399</v>
      </c>
      <c r="C539" s="47" t="s">
        <v>336</v>
      </c>
      <c r="D539" s="47" t="s">
        <v>417</v>
      </c>
      <c r="E539" s="47" t="s">
        <v>340</v>
      </c>
      <c r="F539" s="48">
        <f>F540</f>
        <v>325.5</v>
      </c>
    </row>
    <row r="540" spans="1:6" outlineLevel="7" x14ac:dyDescent="0.25">
      <c r="A540" s="50" t="s">
        <v>341</v>
      </c>
      <c r="B540" s="51" t="s">
        <v>399</v>
      </c>
      <c r="C540" s="51" t="s">
        <v>336</v>
      </c>
      <c r="D540" s="51" t="s">
        <v>417</v>
      </c>
      <c r="E540" s="51" t="s">
        <v>342</v>
      </c>
      <c r="F540" s="52">
        <v>325.5</v>
      </c>
    </row>
    <row r="541" spans="1:6" ht="20.399999999999999" outlineLevel="5" x14ac:dyDescent="0.25">
      <c r="A541" s="49" t="s">
        <v>418</v>
      </c>
      <c r="B541" s="47" t="s">
        <v>399</v>
      </c>
      <c r="C541" s="47" t="s">
        <v>336</v>
      </c>
      <c r="D541" s="47" t="s">
        <v>419</v>
      </c>
      <c r="E541" s="47"/>
      <c r="F541" s="48">
        <f>F542</f>
        <v>25380.400000000001</v>
      </c>
    </row>
    <row r="542" spans="1:6" outlineLevel="7" x14ac:dyDescent="0.25">
      <c r="A542" s="49" t="s">
        <v>292</v>
      </c>
      <c r="B542" s="47" t="s">
        <v>399</v>
      </c>
      <c r="C542" s="47" t="s">
        <v>336</v>
      </c>
      <c r="D542" s="47" t="s">
        <v>419</v>
      </c>
      <c r="E542" s="47" t="s">
        <v>293</v>
      </c>
      <c r="F542" s="48">
        <f>F543</f>
        <v>25380.400000000001</v>
      </c>
    </row>
    <row r="543" spans="1:6" outlineLevel="7" x14ac:dyDescent="0.25">
      <c r="A543" s="50" t="s">
        <v>413</v>
      </c>
      <c r="B543" s="51" t="s">
        <v>399</v>
      </c>
      <c r="C543" s="51" t="s">
        <v>336</v>
      </c>
      <c r="D543" s="51" t="s">
        <v>419</v>
      </c>
      <c r="E543" s="51" t="s">
        <v>414</v>
      </c>
      <c r="F543" s="52">
        <v>25380.400000000001</v>
      </c>
    </row>
    <row r="544" spans="1:6" outlineLevel="5" x14ac:dyDescent="0.25">
      <c r="A544" s="49" t="s">
        <v>420</v>
      </c>
      <c r="B544" s="47" t="s">
        <v>399</v>
      </c>
      <c r="C544" s="47" t="s">
        <v>336</v>
      </c>
      <c r="D544" s="47" t="s">
        <v>421</v>
      </c>
      <c r="E544" s="47"/>
      <c r="F544" s="48">
        <f>F545</f>
        <v>1335.8</v>
      </c>
    </row>
    <row r="545" spans="1:6" outlineLevel="7" x14ac:dyDescent="0.25">
      <c r="A545" s="49" t="s">
        <v>292</v>
      </c>
      <c r="B545" s="47" t="s">
        <v>399</v>
      </c>
      <c r="C545" s="47" t="s">
        <v>336</v>
      </c>
      <c r="D545" s="47" t="s">
        <v>421</v>
      </c>
      <c r="E545" s="47" t="s">
        <v>293</v>
      </c>
      <c r="F545" s="48">
        <f>F546</f>
        <v>1335.8</v>
      </c>
    </row>
    <row r="546" spans="1:6" outlineLevel="7" x14ac:dyDescent="0.25">
      <c r="A546" s="50" t="s">
        <v>413</v>
      </c>
      <c r="B546" s="51" t="s">
        <v>399</v>
      </c>
      <c r="C546" s="51" t="s">
        <v>336</v>
      </c>
      <c r="D546" s="51" t="s">
        <v>421</v>
      </c>
      <c r="E546" s="51" t="s">
        <v>414</v>
      </c>
      <c r="F546" s="52">
        <v>1335.8</v>
      </c>
    </row>
    <row r="547" spans="1:6" ht="20.399999999999999" outlineLevel="5" x14ac:dyDescent="0.25">
      <c r="A547" s="49" t="s">
        <v>422</v>
      </c>
      <c r="B547" s="47" t="s">
        <v>399</v>
      </c>
      <c r="C547" s="47" t="s">
        <v>336</v>
      </c>
      <c r="D547" s="47" t="s">
        <v>423</v>
      </c>
      <c r="E547" s="47"/>
      <c r="F547" s="48">
        <f>F548</f>
        <v>1869.3</v>
      </c>
    </row>
    <row r="548" spans="1:6" outlineLevel="7" x14ac:dyDescent="0.25">
      <c r="A548" s="49" t="s">
        <v>292</v>
      </c>
      <c r="B548" s="47" t="s">
        <v>399</v>
      </c>
      <c r="C548" s="47" t="s">
        <v>336</v>
      </c>
      <c r="D548" s="47" t="s">
        <v>423</v>
      </c>
      <c r="E548" s="47" t="s">
        <v>293</v>
      </c>
      <c r="F548" s="48">
        <f>F549</f>
        <v>1869.3</v>
      </c>
    </row>
    <row r="549" spans="1:6" outlineLevel="7" x14ac:dyDescent="0.25">
      <c r="A549" s="50" t="s">
        <v>413</v>
      </c>
      <c r="B549" s="51" t="s">
        <v>399</v>
      </c>
      <c r="C549" s="51" t="s">
        <v>336</v>
      </c>
      <c r="D549" s="51" t="s">
        <v>423</v>
      </c>
      <c r="E549" s="51" t="s">
        <v>414</v>
      </c>
      <c r="F549" s="52">
        <v>1869.3</v>
      </c>
    </row>
    <row r="550" spans="1:6" outlineLevel="5" x14ac:dyDescent="0.25">
      <c r="A550" s="49" t="s">
        <v>424</v>
      </c>
      <c r="B550" s="47" t="s">
        <v>399</v>
      </c>
      <c r="C550" s="47" t="s">
        <v>336</v>
      </c>
      <c r="D550" s="47" t="s">
        <v>425</v>
      </c>
      <c r="E550" s="47"/>
      <c r="F550" s="48">
        <f>F551</f>
        <v>98.4</v>
      </c>
    </row>
    <row r="551" spans="1:6" outlineLevel="7" x14ac:dyDescent="0.25">
      <c r="A551" s="49" t="s">
        <v>292</v>
      </c>
      <c r="B551" s="47" t="s">
        <v>399</v>
      </c>
      <c r="C551" s="47" t="s">
        <v>336</v>
      </c>
      <c r="D551" s="47" t="s">
        <v>425</v>
      </c>
      <c r="E551" s="47" t="s">
        <v>293</v>
      </c>
      <c r="F551" s="48">
        <f>F552</f>
        <v>98.4</v>
      </c>
    </row>
    <row r="552" spans="1:6" outlineLevel="7" x14ac:dyDescent="0.25">
      <c r="A552" s="50" t="s">
        <v>413</v>
      </c>
      <c r="B552" s="51" t="s">
        <v>399</v>
      </c>
      <c r="C552" s="51" t="s">
        <v>336</v>
      </c>
      <c r="D552" s="51" t="s">
        <v>425</v>
      </c>
      <c r="E552" s="51" t="s">
        <v>414</v>
      </c>
      <c r="F552" s="52">
        <v>98.4</v>
      </c>
    </row>
    <row r="553" spans="1:6" outlineLevel="1" x14ac:dyDescent="0.25">
      <c r="A553" s="43" t="s">
        <v>783</v>
      </c>
      <c r="B553" s="47" t="s">
        <v>399</v>
      </c>
      <c r="C553" s="47" t="s">
        <v>426</v>
      </c>
      <c r="D553" s="47"/>
      <c r="E553" s="47"/>
      <c r="F553" s="48">
        <f>F554</f>
        <v>28261</v>
      </c>
    </row>
    <row r="554" spans="1:6" outlineLevel="2" x14ac:dyDescent="0.25">
      <c r="A554" s="49" t="s">
        <v>427</v>
      </c>
      <c r="B554" s="47" t="s">
        <v>399</v>
      </c>
      <c r="C554" s="47" t="s">
        <v>428</v>
      </c>
      <c r="D554" s="47"/>
      <c r="E554" s="47"/>
      <c r="F554" s="48">
        <f>F555</f>
        <v>28261</v>
      </c>
    </row>
    <row r="555" spans="1:6" ht="20.399999999999999" outlineLevel="3" x14ac:dyDescent="0.25">
      <c r="A555" s="49" t="s">
        <v>155</v>
      </c>
      <c r="B555" s="47" t="s">
        <v>399</v>
      </c>
      <c r="C555" s="47" t="s">
        <v>428</v>
      </c>
      <c r="D555" s="47" t="s">
        <v>156</v>
      </c>
      <c r="E555" s="47"/>
      <c r="F555" s="48">
        <f>F556</f>
        <v>28261</v>
      </c>
    </row>
    <row r="556" spans="1:6" outlineLevel="4" x14ac:dyDescent="0.25">
      <c r="A556" s="49" t="s">
        <v>373</v>
      </c>
      <c r="B556" s="47" t="s">
        <v>399</v>
      </c>
      <c r="C556" s="47" t="s">
        <v>428</v>
      </c>
      <c r="D556" s="47" t="s">
        <v>374</v>
      </c>
      <c r="E556" s="47"/>
      <c r="F556" s="48">
        <f>F557+F560+F563</f>
        <v>28261</v>
      </c>
    </row>
    <row r="557" spans="1:6" ht="20.399999999999999" outlineLevel="5" x14ac:dyDescent="0.25">
      <c r="A557" s="49" t="s">
        <v>429</v>
      </c>
      <c r="B557" s="47" t="s">
        <v>399</v>
      </c>
      <c r="C557" s="47" t="s">
        <v>428</v>
      </c>
      <c r="D557" s="47" t="s">
        <v>430</v>
      </c>
      <c r="E557" s="47"/>
      <c r="F557" s="48">
        <f>F558</f>
        <v>14613</v>
      </c>
    </row>
    <row r="558" spans="1:6" outlineLevel="7" x14ac:dyDescent="0.25">
      <c r="A558" s="49" t="s">
        <v>304</v>
      </c>
      <c r="B558" s="47" t="s">
        <v>399</v>
      </c>
      <c r="C558" s="47" t="s">
        <v>428</v>
      </c>
      <c r="D558" s="47" t="s">
        <v>430</v>
      </c>
      <c r="E558" s="47" t="s">
        <v>305</v>
      </c>
      <c r="F558" s="48">
        <f>F559</f>
        <v>14613</v>
      </c>
    </row>
    <row r="559" spans="1:6" outlineLevel="7" x14ac:dyDescent="0.25">
      <c r="A559" s="50" t="s">
        <v>306</v>
      </c>
      <c r="B559" s="51" t="s">
        <v>399</v>
      </c>
      <c r="C559" s="51" t="s">
        <v>428</v>
      </c>
      <c r="D559" s="51" t="s">
        <v>430</v>
      </c>
      <c r="E559" s="51" t="s">
        <v>307</v>
      </c>
      <c r="F559" s="52">
        <v>14613</v>
      </c>
    </row>
    <row r="560" spans="1:6" ht="30.6" outlineLevel="5" x14ac:dyDescent="0.25">
      <c r="A560" s="49" t="s">
        <v>431</v>
      </c>
      <c r="B560" s="47" t="s">
        <v>399</v>
      </c>
      <c r="C560" s="47" t="s">
        <v>428</v>
      </c>
      <c r="D560" s="47" t="s">
        <v>432</v>
      </c>
      <c r="E560" s="47"/>
      <c r="F560" s="48">
        <f>F561</f>
        <v>3118.7</v>
      </c>
    </row>
    <row r="561" spans="1:6" outlineLevel="7" x14ac:dyDescent="0.25">
      <c r="A561" s="49" t="s">
        <v>304</v>
      </c>
      <c r="B561" s="47" t="s">
        <v>399</v>
      </c>
      <c r="C561" s="47" t="s">
        <v>428</v>
      </c>
      <c r="D561" s="47" t="s">
        <v>432</v>
      </c>
      <c r="E561" s="47" t="s">
        <v>305</v>
      </c>
      <c r="F561" s="48">
        <f>F562</f>
        <v>3118.7</v>
      </c>
    </row>
    <row r="562" spans="1:6" outlineLevel="7" x14ac:dyDescent="0.25">
      <c r="A562" s="50" t="s">
        <v>306</v>
      </c>
      <c r="B562" s="51" t="s">
        <v>399</v>
      </c>
      <c r="C562" s="51" t="s">
        <v>428</v>
      </c>
      <c r="D562" s="51" t="s">
        <v>432</v>
      </c>
      <c r="E562" s="51" t="s">
        <v>307</v>
      </c>
      <c r="F562" s="52">
        <v>3118.7</v>
      </c>
    </row>
    <row r="563" spans="1:6" outlineLevel="7" x14ac:dyDescent="0.25">
      <c r="A563" s="43" t="s">
        <v>769</v>
      </c>
      <c r="B563" s="44" t="s">
        <v>399</v>
      </c>
      <c r="C563" s="44" t="s">
        <v>428</v>
      </c>
      <c r="D563" s="44" t="s">
        <v>770</v>
      </c>
      <c r="E563" s="44"/>
      <c r="F563" s="45">
        <v>10529.3</v>
      </c>
    </row>
    <row r="564" spans="1:6" outlineLevel="7" x14ac:dyDescent="0.25">
      <c r="A564" s="43" t="s">
        <v>304</v>
      </c>
      <c r="B564" s="44" t="s">
        <v>399</v>
      </c>
      <c r="C564" s="44" t="s">
        <v>428</v>
      </c>
      <c r="D564" s="44" t="s">
        <v>770</v>
      </c>
      <c r="E564" s="44" t="s">
        <v>305</v>
      </c>
      <c r="F564" s="45">
        <v>10529.3</v>
      </c>
    </row>
    <row r="565" spans="1:6" outlineLevel="7" x14ac:dyDescent="0.25">
      <c r="A565" s="43" t="s">
        <v>306</v>
      </c>
      <c r="B565" s="44" t="s">
        <v>399</v>
      </c>
      <c r="C565" s="44" t="s">
        <v>428</v>
      </c>
      <c r="D565" s="44" t="s">
        <v>770</v>
      </c>
      <c r="E565" s="44" t="s">
        <v>307</v>
      </c>
      <c r="F565" s="45">
        <v>10529.3</v>
      </c>
    </row>
    <row r="566" spans="1:6" outlineLevel="1" x14ac:dyDescent="0.25">
      <c r="A566" s="43" t="s">
        <v>785</v>
      </c>
      <c r="B566" s="47" t="s">
        <v>399</v>
      </c>
      <c r="C566" s="47" t="s">
        <v>366</v>
      </c>
      <c r="D566" s="47"/>
      <c r="E566" s="47"/>
      <c r="F566" s="48">
        <f>F567+F583</f>
        <v>47754.2</v>
      </c>
    </row>
    <row r="567" spans="1:6" outlineLevel="2" x14ac:dyDescent="0.25">
      <c r="A567" s="49" t="s">
        <v>371</v>
      </c>
      <c r="B567" s="47" t="s">
        <v>399</v>
      </c>
      <c r="C567" s="47" t="s">
        <v>372</v>
      </c>
      <c r="D567" s="47"/>
      <c r="E567" s="47"/>
      <c r="F567" s="48">
        <f>F568</f>
        <v>20127.2</v>
      </c>
    </row>
    <row r="568" spans="1:6" outlineLevel="3" x14ac:dyDescent="0.25">
      <c r="A568" s="49" t="s">
        <v>433</v>
      </c>
      <c r="B568" s="47" t="s">
        <v>399</v>
      </c>
      <c r="C568" s="47" t="s">
        <v>372</v>
      </c>
      <c r="D568" s="47" t="s">
        <v>434</v>
      </c>
      <c r="E568" s="47"/>
      <c r="F568" s="48">
        <f>F569+F576</f>
        <v>20127.2</v>
      </c>
    </row>
    <row r="569" spans="1:6" outlineLevel="4" x14ac:dyDescent="0.25">
      <c r="A569" s="49" t="s">
        <v>435</v>
      </c>
      <c r="B569" s="47" t="s">
        <v>399</v>
      </c>
      <c r="C569" s="47" t="s">
        <v>372</v>
      </c>
      <c r="D569" s="47" t="s">
        <v>436</v>
      </c>
      <c r="E569" s="47"/>
      <c r="F569" s="48">
        <f>F570+F573</f>
        <v>12281.2</v>
      </c>
    </row>
    <row r="570" spans="1:6" ht="20.399999999999999" outlineLevel="5" x14ac:dyDescent="0.25">
      <c r="A570" s="49" t="s">
        <v>437</v>
      </c>
      <c r="B570" s="47" t="s">
        <v>399</v>
      </c>
      <c r="C570" s="47" t="s">
        <v>372</v>
      </c>
      <c r="D570" s="47" t="s">
        <v>438</v>
      </c>
      <c r="E570" s="47"/>
      <c r="F570" s="48">
        <f>F571</f>
        <v>5347.5</v>
      </c>
    </row>
    <row r="571" spans="1:6" outlineLevel="7" x14ac:dyDescent="0.25">
      <c r="A571" s="49" t="s">
        <v>57</v>
      </c>
      <c r="B571" s="47" t="s">
        <v>399</v>
      </c>
      <c r="C571" s="47" t="s">
        <v>372</v>
      </c>
      <c r="D571" s="47" t="s">
        <v>438</v>
      </c>
      <c r="E571" s="47" t="s">
        <v>58</v>
      </c>
      <c r="F571" s="48">
        <f>F572</f>
        <v>5347.5</v>
      </c>
    </row>
    <row r="572" spans="1:6" outlineLevel="7" x14ac:dyDescent="0.25">
      <c r="A572" s="50" t="s">
        <v>59</v>
      </c>
      <c r="B572" s="51" t="s">
        <v>399</v>
      </c>
      <c r="C572" s="51" t="s">
        <v>372</v>
      </c>
      <c r="D572" s="51" t="s">
        <v>438</v>
      </c>
      <c r="E572" s="51" t="s">
        <v>60</v>
      </c>
      <c r="F572" s="52">
        <v>5347.5</v>
      </c>
    </row>
    <row r="573" spans="1:6" outlineLevel="5" x14ac:dyDescent="0.25">
      <c r="A573" s="49" t="s">
        <v>439</v>
      </c>
      <c r="B573" s="47" t="s">
        <v>399</v>
      </c>
      <c r="C573" s="47" t="s">
        <v>372</v>
      </c>
      <c r="D573" s="47" t="s">
        <v>440</v>
      </c>
      <c r="E573" s="47"/>
      <c r="F573" s="48">
        <f>F574</f>
        <v>6933.7</v>
      </c>
    </row>
    <row r="574" spans="1:6" outlineLevel="7" x14ac:dyDescent="0.25">
      <c r="A574" s="49" t="s">
        <v>57</v>
      </c>
      <c r="B574" s="47" t="s">
        <v>399</v>
      </c>
      <c r="C574" s="47" t="s">
        <v>372</v>
      </c>
      <c r="D574" s="47" t="s">
        <v>440</v>
      </c>
      <c r="E574" s="47" t="s">
        <v>58</v>
      </c>
      <c r="F574" s="48">
        <f>F575</f>
        <v>6933.7</v>
      </c>
    </row>
    <row r="575" spans="1:6" outlineLevel="7" x14ac:dyDescent="0.25">
      <c r="A575" s="50" t="s">
        <v>59</v>
      </c>
      <c r="B575" s="51" t="s">
        <v>399</v>
      </c>
      <c r="C575" s="51" t="s">
        <v>372</v>
      </c>
      <c r="D575" s="51" t="s">
        <v>440</v>
      </c>
      <c r="E575" s="51" t="s">
        <v>60</v>
      </c>
      <c r="F575" s="52">
        <v>6933.7</v>
      </c>
    </row>
    <row r="576" spans="1:6" ht="20.399999999999999" outlineLevel="4" x14ac:dyDescent="0.25">
      <c r="A576" s="49" t="s">
        <v>441</v>
      </c>
      <c r="B576" s="47" t="s">
        <v>399</v>
      </c>
      <c r="C576" s="47" t="s">
        <v>372</v>
      </c>
      <c r="D576" s="47" t="s">
        <v>442</v>
      </c>
      <c r="E576" s="47"/>
      <c r="F576" s="48">
        <f>F577+F580</f>
        <v>7846</v>
      </c>
    </row>
    <row r="577" spans="1:6" ht="30.6" outlineLevel="5" x14ac:dyDescent="0.25">
      <c r="A577" s="53" t="s">
        <v>443</v>
      </c>
      <c r="B577" s="47" t="s">
        <v>399</v>
      </c>
      <c r="C577" s="47" t="s">
        <v>372</v>
      </c>
      <c r="D577" s="47" t="s">
        <v>444</v>
      </c>
      <c r="E577" s="47"/>
      <c r="F577" s="48">
        <f>F578</f>
        <v>1962</v>
      </c>
    </row>
    <row r="578" spans="1:6" outlineLevel="7" x14ac:dyDescent="0.25">
      <c r="A578" s="49" t="s">
        <v>57</v>
      </c>
      <c r="B578" s="47" t="s">
        <v>399</v>
      </c>
      <c r="C578" s="47" t="s">
        <v>372</v>
      </c>
      <c r="D578" s="47" t="s">
        <v>444</v>
      </c>
      <c r="E578" s="47" t="s">
        <v>58</v>
      </c>
      <c r="F578" s="48">
        <f>F579</f>
        <v>1962</v>
      </c>
    </row>
    <row r="579" spans="1:6" outlineLevel="7" x14ac:dyDescent="0.25">
      <c r="A579" s="50" t="s">
        <v>59</v>
      </c>
      <c r="B579" s="51" t="s">
        <v>399</v>
      </c>
      <c r="C579" s="51" t="s">
        <v>372</v>
      </c>
      <c r="D579" s="51" t="s">
        <v>444</v>
      </c>
      <c r="E579" s="51" t="s">
        <v>60</v>
      </c>
      <c r="F579" s="52">
        <v>1962</v>
      </c>
    </row>
    <row r="580" spans="1:6" ht="40.799999999999997" outlineLevel="5" x14ac:dyDescent="0.25">
      <c r="A580" s="53" t="s">
        <v>445</v>
      </c>
      <c r="B580" s="47" t="s">
        <v>399</v>
      </c>
      <c r="C580" s="47" t="s">
        <v>372</v>
      </c>
      <c r="D580" s="47" t="s">
        <v>446</v>
      </c>
      <c r="E580" s="47"/>
      <c r="F580" s="48">
        <f>F581</f>
        <v>5884</v>
      </c>
    </row>
    <row r="581" spans="1:6" outlineLevel="7" x14ac:dyDescent="0.25">
      <c r="A581" s="49" t="s">
        <v>57</v>
      </c>
      <c r="B581" s="47" t="s">
        <v>399</v>
      </c>
      <c r="C581" s="47" t="s">
        <v>372</v>
      </c>
      <c r="D581" s="47" t="s">
        <v>446</v>
      </c>
      <c r="E581" s="47" t="s">
        <v>58</v>
      </c>
      <c r="F581" s="48">
        <f>F582</f>
        <v>5884</v>
      </c>
    </row>
    <row r="582" spans="1:6" outlineLevel="7" x14ac:dyDescent="0.25">
      <c r="A582" s="50" t="s">
        <v>59</v>
      </c>
      <c r="B582" s="51" t="s">
        <v>399</v>
      </c>
      <c r="C582" s="51" t="s">
        <v>372</v>
      </c>
      <c r="D582" s="51" t="s">
        <v>446</v>
      </c>
      <c r="E582" s="51" t="s">
        <v>60</v>
      </c>
      <c r="F582" s="52">
        <v>5884</v>
      </c>
    </row>
    <row r="583" spans="1:6" outlineLevel="2" x14ac:dyDescent="0.25">
      <c r="A583" s="49" t="s">
        <v>447</v>
      </c>
      <c r="B583" s="47" t="s">
        <v>399</v>
      </c>
      <c r="C583" s="47" t="s">
        <v>448</v>
      </c>
      <c r="D583" s="47"/>
      <c r="E583" s="47"/>
      <c r="F583" s="48">
        <f>F584</f>
        <v>27627</v>
      </c>
    </row>
    <row r="584" spans="1:6" outlineLevel="3" x14ac:dyDescent="0.25">
      <c r="A584" s="49" t="s">
        <v>433</v>
      </c>
      <c r="B584" s="47" t="s">
        <v>399</v>
      </c>
      <c r="C584" s="47" t="s">
        <v>448</v>
      </c>
      <c r="D584" s="47" t="s">
        <v>434</v>
      </c>
      <c r="E584" s="47"/>
      <c r="F584" s="48">
        <f>F585</f>
        <v>27627</v>
      </c>
    </row>
    <row r="585" spans="1:6" ht="20.399999999999999" outlineLevel="4" x14ac:dyDescent="0.25">
      <c r="A585" s="49" t="s">
        <v>449</v>
      </c>
      <c r="B585" s="47" t="s">
        <v>399</v>
      </c>
      <c r="C585" s="47" t="s">
        <v>448</v>
      </c>
      <c r="D585" s="47" t="s">
        <v>450</v>
      </c>
      <c r="E585" s="47"/>
      <c r="F585" s="48">
        <f>F586</f>
        <v>27627</v>
      </c>
    </row>
    <row r="586" spans="1:6" outlineLevel="5" x14ac:dyDescent="0.25">
      <c r="A586" s="49" t="s">
        <v>451</v>
      </c>
      <c r="B586" s="47" t="s">
        <v>399</v>
      </c>
      <c r="C586" s="47" t="s">
        <v>448</v>
      </c>
      <c r="D586" s="47" t="s">
        <v>452</v>
      </c>
      <c r="E586" s="47"/>
      <c r="F586" s="48">
        <f>F587</f>
        <v>27627</v>
      </c>
    </row>
    <row r="587" spans="1:6" outlineLevel="7" x14ac:dyDescent="0.25">
      <c r="A587" s="49" t="s">
        <v>292</v>
      </c>
      <c r="B587" s="47" t="s">
        <v>399</v>
      </c>
      <c r="C587" s="47" t="s">
        <v>448</v>
      </c>
      <c r="D587" s="47" t="s">
        <v>452</v>
      </c>
      <c r="E587" s="47" t="s">
        <v>293</v>
      </c>
      <c r="F587" s="48">
        <f>F588</f>
        <v>27627</v>
      </c>
    </row>
    <row r="588" spans="1:6" outlineLevel="7" x14ac:dyDescent="0.25">
      <c r="A588" s="50" t="s">
        <v>413</v>
      </c>
      <c r="B588" s="51" t="s">
        <v>399</v>
      </c>
      <c r="C588" s="51" t="s">
        <v>448</v>
      </c>
      <c r="D588" s="51" t="s">
        <v>452</v>
      </c>
      <c r="E588" s="51" t="s">
        <v>414</v>
      </c>
      <c r="F588" s="52">
        <v>27627</v>
      </c>
    </row>
    <row r="589" spans="1:6" outlineLevel="1" x14ac:dyDescent="0.25">
      <c r="A589" s="43" t="s">
        <v>786</v>
      </c>
      <c r="B589" s="47" t="s">
        <v>399</v>
      </c>
      <c r="C589" s="47" t="s">
        <v>395</v>
      </c>
      <c r="D589" s="47"/>
      <c r="E589" s="47"/>
      <c r="F589" s="48">
        <f>F590</f>
        <v>128092.5</v>
      </c>
    </row>
    <row r="590" spans="1:6" outlineLevel="2" x14ac:dyDescent="0.25">
      <c r="A590" s="49" t="s">
        <v>453</v>
      </c>
      <c r="B590" s="47" t="s">
        <v>399</v>
      </c>
      <c r="C590" s="47" t="s">
        <v>454</v>
      </c>
      <c r="D590" s="47"/>
      <c r="E590" s="47"/>
      <c r="F590" s="48">
        <f>F591</f>
        <v>128092.5</v>
      </c>
    </row>
    <row r="591" spans="1:6" ht="20.399999999999999" outlineLevel="3" x14ac:dyDescent="0.25">
      <c r="A591" s="49" t="s">
        <v>455</v>
      </c>
      <c r="B591" s="47" t="s">
        <v>399</v>
      </c>
      <c r="C591" s="47" t="s">
        <v>454</v>
      </c>
      <c r="D591" s="47" t="s">
        <v>456</v>
      </c>
      <c r="E591" s="47"/>
      <c r="F591" s="48">
        <f>F592</f>
        <v>128092.5</v>
      </c>
    </row>
    <row r="592" spans="1:6" ht="20.399999999999999" outlineLevel="4" x14ac:dyDescent="0.25">
      <c r="A592" s="49" t="s">
        <v>457</v>
      </c>
      <c r="B592" s="47" t="s">
        <v>399</v>
      </c>
      <c r="C592" s="47" t="s">
        <v>454</v>
      </c>
      <c r="D592" s="47" t="s">
        <v>458</v>
      </c>
      <c r="E592" s="47"/>
      <c r="F592" s="48">
        <f>F593</f>
        <v>128092.5</v>
      </c>
    </row>
    <row r="593" spans="1:6" outlineLevel="7" x14ac:dyDescent="0.25">
      <c r="A593" s="49" t="s">
        <v>292</v>
      </c>
      <c r="B593" s="47" t="s">
        <v>399</v>
      </c>
      <c r="C593" s="47" t="s">
        <v>454</v>
      </c>
      <c r="D593" s="47" t="s">
        <v>458</v>
      </c>
      <c r="E593" s="47" t="s">
        <v>293</v>
      </c>
      <c r="F593" s="48">
        <f>F594</f>
        <v>128092.5</v>
      </c>
    </row>
    <row r="594" spans="1:6" ht="40.799999999999997" outlineLevel="7" x14ac:dyDescent="0.25">
      <c r="A594" s="54" t="s">
        <v>294</v>
      </c>
      <c r="B594" s="51" t="s">
        <v>399</v>
      </c>
      <c r="C594" s="51" t="s">
        <v>454</v>
      </c>
      <c r="D594" s="51" t="s">
        <v>458</v>
      </c>
      <c r="E594" s="51" t="s">
        <v>295</v>
      </c>
      <c r="F594" s="52">
        <v>128092.5</v>
      </c>
    </row>
    <row r="595" spans="1:6" x14ac:dyDescent="0.25">
      <c r="A595" s="8" t="s">
        <v>459</v>
      </c>
      <c r="B595" s="9" t="s">
        <v>460</v>
      </c>
      <c r="C595" s="9"/>
      <c r="D595" s="9"/>
      <c r="E595" s="9"/>
      <c r="F595" s="10">
        <f>F596+F944</f>
        <v>2713276.1999999997</v>
      </c>
    </row>
    <row r="596" spans="1:6" outlineLevel="1" x14ac:dyDescent="0.25">
      <c r="A596" s="43" t="s">
        <v>782</v>
      </c>
      <c r="B596" s="47" t="s">
        <v>460</v>
      </c>
      <c r="C596" s="47" t="s">
        <v>334</v>
      </c>
      <c r="D596" s="47"/>
      <c r="E596" s="47"/>
      <c r="F596" s="48">
        <f>F597+F669+F782+F829+F851+F888</f>
        <v>2670937.1999999997</v>
      </c>
    </row>
    <row r="597" spans="1:6" outlineLevel="2" x14ac:dyDescent="0.25">
      <c r="A597" s="49" t="s">
        <v>461</v>
      </c>
      <c r="B597" s="47" t="s">
        <v>460</v>
      </c>
      <c r="C597" s="47" t="s">
        <v>462</v>
      </c>
      <c r="D597" s="47"/>
      <c r="E597" s="47"/>
      <c r="F597" s="48">
        <f>F598+F660+F665</f>
        <v>1182866.0999999999</v>
      </c>
    </row>
    <row r="598" spans="1:6" ht="20.399999999999999" outlineLevel="3" x14ac:dyDescent="0.25">
      <c r="A598" s="49" t="s">
        <v>33</v>
      </c>
      <c r="B598" s="47" t="s">
        <v>460</v>
      </c>
      <c r="C598" s="47" t="s">
        <v>462</v>
      </c>
      <c r="D598" s="47" t="s">
        <v>34</v>
      </c>
      <c r="E598" s="47"/>
      <c r="F598" s="48">
        <f>F599+F656</f>
        <v>1182644.7</v>
      </c>
    </row>
    <row r="599" spans="1:6" outlineLevel="4" x14ac:dyDescent="0.25">
      <c r="A599" s="49" t="s">
        <v>463</v>
      </c>
      <c r="B599" s="47" t="s">
        <v>460</v>
      </c>
      <c r="C599" s="47" t="s">
        <v>462</v>
      </c>
      <c r="D599" s="47" t="s">
        <v>464</v>
      </c>
      <c r="E599" s="47"/>
      <c r="F599" s="48">
        <f>F600+F603+F606+F609+F612+F615+F618+F621+F624+F627+F630+F633+F636+F639+F642+F645+F650+F653</f>
        <v>1181648.7</v>
      </c>
    </row>
    <row r="600" spans="1:6" ht="20.399999999999999" outlineLevel="5" x14ac:dyDescent="0.25">
      <c r="A600" s="49" t="s">
        <v>465</v>
      </c>
      <c r="B600" s="47" t="s">
        <v>460</v>
      </c>
      <c r="C600" s="47" t="s">
        <v>462</v>
      </c>
      <c r="D600" s="47" t="s">
        <v>466</v>
      </c>
      <c r="E600" s="47"/>
      <c r="F600" s="48">
        <f>F601</f>
        <v>462801.4</v>
      </c>
    </row>
    <row r="601" spans="1:6" outlineLevel="7" x14ac:dyDescent="0.25">
      <c r="A601" s="49" t="s">
        <v>339</v>
      </c>
      <c r="B601" s="47" t="s">
        <v>460</v>
      </c>
      <c r="C601" s="47" t="s">
        <v>462</v>
      </c>
      <c r="D601" s="47" t="s">
        <v>466</v>
      </c>
      <c r="E601" s="47" t="s">
        <v>340</v>
      </c>
      <c r="F601" s="48">
        <f>F602</f>
        <v>462801.4</v>
      </c>
    </row>
    <row r="602" spans="1:6" outlineLevel="7" x14ac:dyDescent="0.25">
      <c r="A602" s="50" t="s">
        <v>467</v>
      </c>
      <c r="B602" s="51" t="s">
        <v>460</v>
      </c>
      <c r="C602" s="51" t="s">
        <v>462</v>
      </c>
      <c r="D602" s="51" t="s">
        <v>466</v>
      </c>
      <c r="E602" s="51" t="s">
        <v>468</v>
      </c>
      <c r="F602" s="52">
        <v>462801.4</v>
      </c>
    </row>
    <row r="603" spans="1:6" outlineLevel="5" x14ac:dyDescent="0.25">
      <c r="A603" s="49" t="s">
        <v>469</v>
      </c>
      <c r="B603" s="47" t="s">
        <v>460</v>
      </c>
      <c r="C603" s="47" t="s">
        <v>462</v>
      </c>
      <c r="D603" s="47" t="s">
        <v>470</v>
      </c>
      <c r="E603" s="47"/>
      <c r="F603" s="48">
        <f>F604</f>
        <v>1144.4000000000001</v>
      </c>
    </row>
    <row r="604" spans="1:6" outlineLevel="7" x14ac:dyDescent="0.25">
      <c r="A604" s="49" t="s">
        <v>339</v>
      </c>
      <c r="B604" s="47" t="s">
        <v>460</v>
      </c>
      <c r="C604" s="47" t="s">
        <v>462</v>
      </c>
      <c r="D604" s="47" t="s">
        <v>470</v>
      </c>
      <c r="E604" s="47" t="s">
        <v>340</v>
      </c>
      <c r="F604" s="48">
        <f>F605</f>
        <v>1144.4000000000001</v>
      </c>
    </row>
    <row r="605" spans="1:6" outlineLevel="7" x14ac:dyDescent="0.25">
      <c r="A605" s="50" t="s">
        <v>467</v>
      </c>
      <c r="B605" s="51" t="s">
        <v>460</v>
      </c>
      <c r="C605" s="51" t="s">
        <v>462</v>
      </c>
      <c r="D605" s="51" t="s">
        <v>470</v>
      </c>
      <c r="E605" s="51" t="s">
        <v>468</v>
      </c>
      <c r="F605" s="52">
        <v>1144.4000000000001</v>
      </c>
    </row>
    <row r="606" spans="1:6" outlineLevel="5" x14ac:dyDescent="0.25">
      <c r="A606" s="49" t="s">
        <v>471</v>
      </c>
      <c r="B606" s="47" t="s">
        <v>460</v>
      </c>
      <c r="C606" s="47" t="s">
        <v>462</v>
      </c>
      <c r="D606" s="47" t="s">
        <v>472</v>
      </c>
      <c r="E606" s="47"/>
      <c r="F606" s="48">
        <f>F607</f>
        <v>9171</v>
      </c>
    </row>
    <row r="607" spans="1:6" outlineLevel="7" x14ac:dyDescent="0.25">
      <c r="A607" s="49" t="s">
        <v>339</v>
      </c>
      <c r="B607" s="47" t="s">
        <v>460</v>
      </c>
      <c r="C607" s="47" t="s">
        <v>462</v>
      </c>
      <c r="D607" s="47" t="s">
        <v>472</v>
      </c>
      <c r="E607" s="47" t="s">
        <v>340</v>
      </c>
      <c r="F607" s="48">
        <f>F608</f>
        <v>9171</v>
      </c>
    </row>
    <row r="608" spans="1:6" outlineLevel="7" x14ac:dyDescent="0.25">
      <c r="A608" s="50" t="s">
        <v>467</v>
      </c>
      <c r="B608" s="51" t="s">
        <v>460</v>
      </c>
      <c r="C608" s="51" t="s">
        <v>462</v>
      </c>
      <c r="D608" s="51" t="s">
        <v>472</v>
      </c>
      <c r="E608" s="51" t="s">
        <v>468</v>
      </c>
      <c r="F608" s="52">
        <v>9171</v>
      </c>
    </row>
    <row r="609" spans="1:6" ht="20.399999999999999" outlineLevel="5" x14ac:dyDescent="0.25">
      <c r="A609" s="49" t="s">
        <v>473</v>
      </c>
      <c r="B609" s="47" t="s">
        <v>460</v>
      </c>
      <c r="C609" s="47" t="s">
        <v>462</v>
      </c>
      <c r="D609" s="47" t="s">
        <v>474</v>
      </c>
      <c r="E609" s="47"/>
      <c r="F609" s="48">
        <f>F610</f>
        <v>12606.1</v>
      </c>
    </row>
    <row r="610" spans="1:6" outlineLevel="7" x14ac:dyDescent="0.25">
      <c r="A610" s="49" t="s">
        <v>25</v>
      </c>
      <c r="B610" s="47" t="s">
        <v>460</v>
      </c>
      <c r="C610" s="47" t="s">
        <v>462</v>
      </c>
      <c r="D610" s="47" t="s">
        <v>474</v>
      </c>
      <c r="E610" s="47" t="s">
        <v>26</v>
      </c>
      <c r="F610" s="48">
        <f>F611</f>
        <v>12606.1</v>
      </c>
    </row>
    <row r="611" spans="1:6" outlineLevel="7" x14ac:dyDescent="0.25">
      <c r="A611" s="50" t="s">
        <v>27</v>
      </c>
      <c r="B611" s="51" t="s">
        <v>460</v>
      </c>
      <c r="C611" s="51" t="s">
        <v>462</v>
      </c>
      <c r="D611" s="51" t="s">
        <v>474</v>
      </c>
      <c r="E611" s="51" t="s">
        <v>28</v>
      </c>
      <c r="F611" s="52">
        <v>12606.1</v>
      </c>
    </row>
    <row r="612" spans="1:6" ht="20.399999999999999" outlineLevel="5" x14ac:dyDescent="0.25">
      <c r="A612" s="49" t="s">
        <v>475</v>
      </c>
      <c r="B612" s="47" t="s">
        <v>460</v>
      </c>
      <c r="C612" s="47" t="s">
        <v>462</v>
      </c>
      <c r="D612" s="47" t="s">
        <v>476</v>
      </c>
      <c r="E612" s="47"/>
      <c r="F612" s="48">
        <f>F613</f>
        <v>366.4</v>
      </c>
    </row>
    <row r="613" spans="1:6" outlineLevel="7" x14ac:dyDescent="0.25">
      <c r="A613" s="49" t="s">
        <v>339</v>
      </c>
      <c r="B613" s="47" t="s">
        <v>460</v>
      </c>
      <c r="C613" s="47" t="s">
        <v>462</v>
      </c>
      <c r="D613" s="47" t="s">
        <v>476</v>
      </c>
      <c r="E613" s="47" t="s">
        <v>340</v>
      </c>
      <c r="F613" s="48">
        <f>F614</f>
        <v>366.4</v>
      </c>
    </row>
    <row r="614" spans="1:6" outlineLevel="7" x14ac:dyDescent="0.25">
      <c r="A614" s="50" t="s">
        <v>467</v>
      </c>
      <c r="B614" s="51" t="s">
        <v>460</v>
      </c>
      <c r="C614" s="51" t="s">
        <v>462</v>
      </c>
      <c r="D614" s="51" t="s">
        <v>476</v>
      </c>
      <c r="E614" s="51" t="s">
        <v>468</v>
      </c>
      <c r="F614" s="52">
        <v>366.4</v>
      </c>
    </row>
    <row r="615" spans="1:6" ht="20.399999999999999" outlineLevel="5" x14ac:dyDescent="0.25">
      <c r="A615" s="49" t="s">
        <v>477</v>
      </c>
      <c r="B615" s="47" t="s">
        <v>460</v>
      </c>
      <c r="C615" s="47" t="s">
        <v>462</v>
      </c>
      <c r="D615" s="47" t="s">
        <v>478</v>
      </c>
      <c r="E615" s="47"/>
      <c r="F615" s="48">
        <f>F616</f>
        <v>2022.1</v>
      </c>
    </row>
    <row r="616" spans="1:6" outlineLevel="7" x14ac:dyDescent="0.25">
      <c r="A616" s="49" t="s">
        <v>339</v>
      </c>
      <c r="B616" s="47" t="s">
        <v>460</v>
      </c>
      <c r="C616" s="47" t="s">
        <v>462</v>
      </c>
      <c r="D616" s="47" t="s">
        <v>478</v>
      </c>
      <c r="E616" s="47" t="s">
        <v>340</v>
      </c>
      <c r="F616" s="48">
        <f>F617</f>
        <v>2022.1</v>
      </c>
    </row>
    <row r="617" spans="1:6" outlineLevel="7" x14ac:dyDescent="0.25">
      <c r="A617" s="50" t="s">
        <v>467</v>
      </c>
      <c r="B617" s="51" t="s">
        <v>460</v>
      </c>
      <c r="C617" s="51" t="s">
        <v>462</v>
      </c>
      <c r="D617" s="51" t="s">
        <v>478</v>
      </c>
      <c r="E617" s="51" t="s">
        <v>468</v>
      </c>
      <c r="F617" s="52">
        <v>2022.1</v>
      </c>
    </row>
    <row r="618" spans="1:6" ht="20.399999999999999" outlineLevel="5" x14ac:dyDescent="0.25">
      <c r="A618" s="49" t="s">
        <v>479</v>
      </c>
      <c r="B618" s="47" t="s">
        <v>460</v>
      </c>
      <c r="C618" s="47" t="s">
        <v>462</v>
      </c>
      <c r="D618" s="47" t="s">
        <v>480</v>
      </c>
      <c r="E618" s="47"/>
      <c r="F618" s="48">
        <f>F619</f>
        <v>1571.2</v>
      </c>
    </row>
    <row r="619" spans="1:6" outlineLevel="7" x14ac:dyDescent="0.25">
      <c r="A619" s="49" t="s">
        <v>339</v>
      </c>
      <c r="B619" s="47" t="s">
        <v>460</v>
      </c>
      <c r="C619" s="47" t="s">
        <v>462</v>
      </c>
      <c r="D619" s="47" t="s">
        <v>480</v>
      </c>
      <c r="E619" s="47" t="s">
        <v>340</v>
      </c>
      <c r="F619" s="48">
        <f>F620</f>
        <v>1571.2</v>
      </c>
    </row>
    <row r="620" spans="1:6" outlineLevel="7" x14ac:dyDescent="0.25">
      <c r="A620" s="50" t="s">
        <v>467</v>
      </c>
      <c r="B620" s="51" t="s">
        <v>460</v>
      </c>
      <c r="C620" s="51" t="s">
        <v>462</v>
      </c>
      <c r="D620" s="51" t="s">
        <v>480</v>
      </c>
      <c r="E620" s="51" t="s">
        <v>468</v>
      </c>
      <c r="F620" s="52">
        <v>1571.2</v>
      </c>
    </row>
    <row r="621" spans="1:6" ht="20.399999999999999" outlineLevel="5" x14ac:dyDescent="0.25">
      <c r="A621" s="49" t="s">
        <v>481</v>
      </c>
      <c r="B621" s="47" t="s">
        <v>460</v>
      </c>
      <c r="C621" s="47" t="s">
        <v>462</v>
      </c>
      <c r="D621" s="47" t="s">
        <v>482</v>
      </c>
      <c r="E621" s="47"/>
      <c r="F621" s="48">
        <f>F622</f>
        <v>153.6</v>
      </c>
    </row>
    <row r="622" spans="1:6" outlineLevel="7" x14ac:dyDescent="0.25">
      <c r="A622" s="49" t="s">
        <v>339</v>
      </c>
      <c r="B622" s="47" t="s">
        <v>460</v>
      </c>
      <c r="C622" s="47" t="s">
        <v>462</v>
      </c>
      <c r="D622" s="47" t="s">
        <v>482</v>
      </c>
      <c r="E622" s="47" t="s">
        <v>340</v>
      </c>
      <c r="F622" s="48">
        <f>F623</f>
        <v>153.6</v>
      </c>
    </row>
    <row r="623" spans="1:6" outlineLevel="7" x14ac:dyDescent="0.25">
      <c r="A623" s="50" t="s">
        <v>467</v>
      </c>
      <c r="B623" s="51" t="s">
        <v>460</v>
      </c>
      <c r="C623" s="51" t="s">
        <v>462</v>
      </c>
      <c r="D623" s="51" t="s">
        <v>482</v>
      </c>
      <c r="E623" s="51" t="s">
        <v>468</v>
      </c>
      <c r="F623" s="52">
        <v>153.6</v>
      </c>
    </row>
    <row r="624" spans="1:6" ht="40.799999999999997" outlineLevel="5" x14ac:dyDescent="0.25">
      <c r="A624" s="53" t="s">
        <v>483</v>
      </c>
      <c r="B624" s="47" t="s">
        <v>460</v>
      </c>
      <c r="C624" s="47" t="s">
        <v>462</v>
      </c>
      <c r="D624" s="47" t="s">
        <v>484</v>
      </c>
      <c r="E624" s="47"/>
      <c r="F624" s="48">
        <f>F625</f>
        <v>591309</v>
      </c>
    </row>
    <row r="625" spans="1:6" outlineLevel="7" x14ac:dyDescent="0.25">
      <c r="A625" s="49" t="s">
        <v>339</v>
      </c>
      <c r="B625" s="47" t="s">
        <v>460</v>
      </c>
      <c r="C625" s="47" t="s">
        <v>462</v>
      </c>
      <c r="D625" s="47" t="s">
        <v>484</v>
      </c>
      <c r="E625" s="47" t="s">
        <v>340</v>
      </c>
      <c r="F625" s="48">
        <f>F626</f>
        <v>591309</v>
      </c>
    </row>
    <row r="626" spans="1:6" outlineLevel="7" x14ac:dyDescent="0.25">
      <c r="A626" s="50" t="s">
        <v>467</v>
      </c>
      <c r="B626" s="51" t="s">
        <v>460</v>
      </c>
      <c r="C626" s="51" t="s">
        <v>462</v>
      </c>
      <c r="D626" s="51" t="s">
        <v>484</v>
      </c>
      <c r="E626" s="51" t="s">
        <v>468</v>
      </c>
      <c r="F626" s="52">
        <v>591309</v>
      </c>
    </row>
    <row r="627" spans="1:6" ht="30.6" outlineLevel="5" x14ac:dyDescent="0.25">
      <c r="A627" s="49" t="s">
        <v>485</v>
      </c>
      <c r="B627" s="47" t="s">
        <v>460</v>
      </c>
      <c r="C627" s="47" t="s">
        <v>462</v>
      </c>
      <c r="D627" s="47" t="s">
        <v>486</v>
      </c>
      <c r="E627" s="47"/>
      <c r="F627" s="48">
        <f>F628</f>
        <v>500</v>
      </c>
    </row>
    <row r="628" spans="1:6" outlineLevel="7" x14ac:dyDescent="0.25">
      <c r="A628" s="49" t="s">
        <v>339</v>
      </c>
      <c r="B628" s="47" t="s">
        <v>460</v>
      </c>
      <c r="C628" s="47" t="s">
        <v>462</v>
      </c>
      <c r="D628" s="47" t="s">
        <v>486</v>
      </c>
      <c r="E628" s="47" t="s">
        <v>340</v>
      </c>
      <c r="F628" s="48">
        <f>F629</f>
        <v>500</v>
      </c>
    </row>
    <row r="629" spans="1:6" outlineLevel="7" x14ac:dyDescent="0.25">
      <c r="A629" s="50" t="s">
        <v>467</v>
      </c>
      <c r="B629" s="51" t="s">
        <v>460</v>
      </c>
      <c r="C629" s="51" t="s">
        <v>462</v>
      </c>
      <c r="D629" s="51" t="s">
        <v>486</v>
      </c>
      <c r="E629" s="51" t="s">
        <v>468</v>
      </c>
      <c r="F629" s="52">
        <v>500</v>
      </c>
    </row>
    <row r="630" spans="1:6" ht="30.6" outlineLevel="5" x14ac:dyDescent="0.25">
      <c r="A630" s="49" t="s">
        <v>487</v>
      </c>
      <c r="B630" s="47" t="s">
        <v>460</v>
      </c>
      <c r="C630" s="47" t="s">
        <v>462</v>
      </c>
      <c r="D630" s="47" t="s">
        <v>488</v>
      </c>
      <c r="E630" s="47"/>
      <c r="F630" s="48">
        <f>F631</f>
        <v>27234.6</v>
      </c>
    </row>
    <row r="631" spans="1:6" outlineLevel="7" x14ac:dyDescent="0.25">
      <c r="A631" s="49" t="s">
        <v>339</v>
      </c>
      <c r="B631" s="47" t="s">
        <v>460</v>
      </c>
      <c r="C631" s="47" t="s">
        <v>462</v>
      </c>
      <c r="D631" s="47" t="s">
        <v>488</v>
      </c>
      <c r="E631" s="47" t="s">
        <v>340</v>
      </c>
      <c r="F631" s="48">
        <f>F632</f>
        <v>27234.6</v>
      </c>
    </row>
    <row r="632" spans="1:6" outlineLevel="7" x14ac:dyDescent="0.25">
      <c r="A632" s="50" t="s">
        <v>467</v>
      </c>
      <c r="B632" s="51" t="s">
        <v>460</v>
      </c>
      <c r="C632" s="51" t="s">
        <v>462</v>
      </c>
      <c r="D632" s="51" t="s">
        <v>488</v>
      </c>
      <c r="E632" s="51" t="s">
        <v>468</v>
      </c>
      <c r="F632" s="52">
        <v>27234.6</v>
      </c>
    </row>
    <row r="633" spans="1:6" outlineLevel="5" x14ac:dyDescent="0.25">
      <c r="A633" s="49" t="s">
        <v>489</v>
      </c>
      <c r="B633" s="47" t="s">
        <v>460</v>
      </c>
      <c r="C633" s="47" t="s">
        <v>462</v>
      </c>
      <c r="D633" s="47" t="s">
        <v>490</v>
      </c>
      <c r="E633" s="47"/>
      <c r="F633" s="48">
        <f>F634</f>
        <v>15897</v>
      </c>
    </row>
    <row r="634" spans="1:6" outlineLevel="7" x14ac:dyDescent="0.25">
      <c r="A634" s="49" t="s">
        <v>339</v>
      </c>
      <c r="B634" s="47" t="s">
        <v>460</v>
      </c>
      <c r="C634" s="47" t="s">
        <v>462</v>
      </c>
      <c r="D634" s="47" t="s">
        <v>490</v>
      </c>
      <c r="E634" s="47" t="s">
        <v>340</v>
      </c>
      <c r="F634" s="48">
        <f>F635</f>
        <v>15897</v>
      </c>
    </row>
    <row r="635" spans="1:6" outlineLevel="7" x14ac:dyDescent="0.25">
      <c r="A635" s="50" t="s">
        <v>467</v>
      </c>
      <c r="B635" s="51" t="s">
        <v>460</v>
      </c>
      <c r="C635" s="51" t="s">
        <v>462</v>
      </c>
      <c r="D635" s="51" t="s">
        <v>490</v>
      </c>
      <c r="E635" s="51" t="s">
        <v>468</v>
      </c>
      <c r="F635" s="52">
        <v>15897</v>
      </c>
    </row>
    <row r="636" spans="1:6" outlineLevel="5" x14ac:dyDescent="0.25">
      <c r="A636" s="49" t="s">
        <v>491</v>
      </c>
      <c r="B636" s="47" t="s">
        <v>460</v>
      </c>
      <c r="C636" s="47" t="s">
        <v>462</v>
      </c>
      <c r="D636" s="47" t="s">
        <v>492</v>
      </c>
      <c r="E636" s="47"/>
      <c r="F636" s="48">
        <f>F637</f>
        <v>50250</v>
      </c>
    </row>
    <row r="637" spans="1:6" outlineLevel="7" x14ac:dyDescent="0.25">
      <c r="A637" s="49" t="s">
        <v>339</v>
      </c>
      <c r="B637" s="47" t="s">
        <v>460</v>
      </c>
      <c r="C637" s="47" t="s">
        <v>462</v>
      </c>
      <c r="D637" s="47" t="s">
        <v>492</v>
      </c>
      <c r="E637" s="47" t="s">
        <v>340</v>
      </c>
      <c r="F637" s="48">
        <f>F638</f>
        <v>50250</v>
      </c>
    </row>
    <row r="638" spans="1:6" outlineLevel="7" x14ac:dyDescent="0.25">
      <c r="A638" s="50" t="s">
        <v>467</v>
      </c>
      <c r="B638" s="51" t="s">
        <v>460</v>
      </c>
      <c r="C638" s="51" t="s">
        <v>462</v>
      </c>
      <c r="D638" s="51" t="s">
        <v>492</v>
      </c>
      <c r="E638" s="51" t="s">
        <v>468</v>
      </c>
      <c r="F638" s="52">
        <v>50250</v>
      </c>
    </row>
    <row r="639" spans="1:6" outlineLevel="5" x14ac:dyDescent="0.25">
      <c r="A639" s="49" t="s">
        <v>493</v>
      </c>
      <c r="B639" s="47" t="s">
        <v>460</v>
      </c>
      <c r="C639" s="47" t="s">
        <v>462</v>
      </c>
      <c r="D639" s="47" t="s">
        <v>494</v>
      </c>
      <c r="E639" s="47"/>
      <c r="F639" s="48">
        <f>F640</f>
        <v>3420.1</v>
      </c>
    </row>
    <row r="640" spans="1:6" outlineLevel="7" x14ac:dyDescent="0.25">
      <c r="A640" s="49" t="s">
        <v>339</v>
      </c>
      <c r="B640" s="47" t="s">
        <v>460</v>
      </c>
      <c r="C640" s="47" t="s">
        <v>462</v>
      </c>
      <c r="D640" s="47" t="s">
        <v>494</v>
      </c>
      <c r="E640" s="47" t="s">
        <v>340</v>
      </c>
      <c r="F640" s="48">
        <f>F641</f>
        <v>3420.1</v>
      </c>
    </row>
    <row r="641" spans="1:6" outlineLevel="7" x14ac:dyDescent="0.25">
      <c r="A641" s="50" t="s">
        <v>467</v>
      </c>
      <c r="B641" s="51" t="s">
        <v>460</v>
      </c>
      <c r="C641" s="51" t="s">
        <v>462</v>
      </c>
      <c r="D641" s="51" t="s">
        <v>494</v>
      </c>
      <c r="E641" s="51" t="s">
        <v>468</v>
      </c>
      <c r="F641" s="52">
        <v>3420.1</v>
      </c>
    </row>
    <row r="642" spans="1:6" outlineLevel="5" x14ac:dyDescent="0.25">
      <c r="A642" s="49" t="s">
        <v>495</v>
      </c>
      <c r="B642" s="47" t="s">
        <v>460</v>
      </c>
      <c r="C642" s="47" t="s">
        <v>462</v>
      </c>
      <c r="D642" s="47" t="s">
        <v>496</v>
      </c>
      <c r="E642" s="47"/>
      <c r="F642" s="48">
        <f>F643</f>
        <v>1572</v>
      </c>
    </row>
    <row r="643" spans="1:6" outlineLevel="7" x14ac:dyDescent="0.25">
      <c r="A643" s="49" t="s">
        <v>339</v>
      </c>
      <c r="B643" s="47" t="s">
        <v>460</v>
      </c>
      <c r="C643" s="47" t="s">
        <v>462</v>
      </c>
      <c r="D643" s="47" t="s">
        <v>496</v>
      </c>
      <c r="E643" s="47" t="s">
        <v>340</v>
      </c>
      <c r="F643" s="48">
        <f>F644</f>
        <v>1572</v>
      </c>
    </row>
    <row r="644" spans="1:6" outlineLevel="7" x14ac:dyDescent="0.25">
      <c r="A644" s="50" t="s">
        <v>467</v>
      </c>
      <c r="B644" s="51" t="s">
        <v>460</v>
      </c>
      <c r="C644" s="51" t="s">
        <v>462</v>
      </c>
      <c r="D644" s="51" t="s">
        <v>496</v>
      </c>
      <c r="E644" s="51" t="s">
        <v>468</v>
      </c>
      <c r="F644" s="52">
        <v>1572</v>
      </c>
    </row>
    <row r="645" spans="1:6" ht="30.6" outlineLevel="5" x14ac:dyDescent="0.25">
      <c r="A645" s="49" t="s">
        <v>497</v>
      </c>
      <c r="B645" s="47" t="s">
        <v>460</v>
      </c>
      <c r="C645" s="47" t="s">
        <v>462</v>
      </c>
      <c r="D645" s="47" t="s">
        <v>498</v>
      </c>
      <c r="E645" s="47"/>
      <c r="F645" s="48">
        <f>F646+F648</f>
        <v>150</v>
      </c>
    </row>
    <row r="646" spans="1:6" outlineLevel="7" x14ac:dyDescent="0.25">
      <c r="A646" s="49" t="s">
        <v>25</v>
      </c>
      <c r="B646" s="47" t="s">
        <v>460</v>
      </c>
      <c r="C646" s="47" t="s">
        <v>462</v>
      </c>
      <c r="D646" s="47" t="s">
        <v>498</v>
      </c>
      <c r="E646" s="47" t="s">
        <v>26</v>
      </c>
      <c r="F646" s="48">
        <f>F647</f>
        <v>94</v>
      </c>
    </row>
    <row r="647" spans="1:6" outlineLevel="7" x14ac:dyDescent="0.25">
      <c r="A647" s="50" t="s">
        <v>27</v>
      </c>
      <c r="B647" s="51" t="s">
        <v>460</v>
      </c>
      <c r="C647" s="51" t="s">
        <v>462</v>
      </c>
      <c r="D647" s="51" t="s">
        <v>498</v>
      </c>
      <c r="E647" s="51" t="s">
        <v>28</v>
      </c>
      <c r="F647" s="52">
        <v>94</v>
      </c>
    </row>
    <row r="648" spans="1:6" outlineLevel="7" x14ac:dyDescent="0.25">
      <c r="A648" s="49" t="s">
        <v>339</v>
      </c>
      <c r="B648" s="47" t="s">
        <v>460</v>
      </c>
      <c r="C648" s="47" t="s">
        <v>462</v>
      </c>
      <c r="D648" s="47" t="s">
        <v>498</v>
      </c>
      <c r="E648" s="47" t="s">
        <v>340</v>
      </c>
      <c r="F648" s="48">
        <f>F649</f>
        <v>56</v>
      </c>
    </row>
    <row r="649" spans="1:6" outlineLevel="7" x14ac:dyDescent="0.25">
      <c r="A649" s="50" t="s">
        <v>467</v>
      </c>
      <c r="B649" s="51" t="s">
        <v>460</v>
      </c>
      <c r="C649" s="51" t="s">
        <v>462</v>
      </c>
      <c r="D649" s="51" t="s">
        <v>498</v>
      </c>
      <c r="E649" s="51" t="s">
        <v>468</v>
      </c>
      <c r="F649" s="52">
        <v>56</v>
      </c>
    </row>
    <row r="650" spans="1:6" ht="30.6" outlineLevel="5" x14ac:dyDescent="0.25">
      <c r="A650" s="49" t="s">
        <v>487</v>
      </c>
      <c r="B650" s="47" t="s">
        <v>460</v>
      </c>
      <c r="C650" s="47" t="s">
        <v>462</v>
      </c>
      <c r="D650" s="47" t="s">
        <v>499</v>
      </c>
      <c r="E650" s="47"/>
      <c r="F650" s="48">
        <f>F651</f>
        <v>1433.4</v>
      </c>
    </row>
    <row r="651" spans="1:6" outlineLevel="7" x14ac:dyDescent="0.25">
      <c r="A651" s="49" t="s">
        <v>339</v>
      </c>
      <c r="B651" s="47" t="s">
        <v>460</v>
      </c>
      <c r="C651" s="47" t="s">
        <v>462</v>
      </c>
      <c r="D651" s="47" t="s">
        <v>499</v>
      </c>
      <c r="E651" s="47" t="s">
        <v>340</v>
      </c>
      <c r="F651" s="48">
        <f>F652</f>
        <v>1433.4</v>
      </c>
    </row>
    <row r="652" spans="1:6" outlineLevel="7" x14ac:dyDescent="0.25">
      <c r="A652" s="50" t="s">
        <v>467</v>
      </c>
      <c r="B652" s="51" t="s">
        <v>460</v>
      </c>
      <c r="C652" s="51" t="s">
        <v>462</v>
      </c>
      <c r="D652" s="51" t="s">
        <v>499</v>
      </c>
      <c r="E652" s="51" t="s">
        <v>468</v>
      </c>
      <c r="F652" s="52">
        <v>1433.4</v>
      </c>
    </row>
    <row r="653" spans="1:6" ht="20.399999999999999" outlineLevel="5" x14ac:dyDescent="0.25">
      <c r="A653" s="49" t="s">
        <v>500</v>
      </c>
      <c r="B653" s="47" t="s">
        <v>460</v>
      </c>
      <c r="C653" s="47" t="s">
        <v>462</v>
      </c>
      <c r="D653" s="47" t="s">
        <v>501</v>
      </c>
      <c r="E653" s="47"/>
      <c r="F653" s="48">
        <f>F654</f>
        <v>46.4</v>
      </c>
    </row>
    <row r="654" spans="1:6" outlineLevel="7" x14ac:dyDescent="0.25">
      <c r="A654" s="49" t="s">
        <v>339</v>
      </c>
      <c r="B654" s="47" t="s">
        <v>460</v>
      </c>
      <c r="C654" s="47" t="s">
        <v>462</v>
      </c>
      <c r="D654" s="47" t="s">
        <v>501</v>
      </c>
      <c r="E654" s="47" t="s">
        <v>340</v>
      </c>
      <c r="F654" s="48">
        <f>F655</f>
        <v>46.4</v>
      </c>
    </row>
    <row r="655" spans="1:6" outlineLevel="7" x14ac:dyDescent="0.25">
      <c r="A655" s="50" t="s">
        <v>467</v>
      </c>
      <c r="B655" s="51" t="s">
        <v>460</v>
      </c>
      <c r="C655" s="51" t="s">
        <v>462</v>
      </c>
      <c r="D655" s="51" t="s">
        <v>501</v>
      </c>
      <c r="E655" s="51" t="s">
        <v>468</v>
      </c>
      <c r="F655" s="52">
        <v>46.4</v>
      </c>
    </row>
    <row r="656" spans="1:6" outlineLevel="4" x14ac:dyDescent="0.25">
      <c r="A656" s="49" t="s">
        <v>502</v>
      </c>
      <c r="B656" s="47" t="s">
        <v>460</v>
      </c>
      <c r="C656" s="47" t="s">
        <v>462</v>
      </c>
      <c r="D656" s="47" t="s">
        <v>503</v>
      </c>
      <c r="E656" s="47"/>
      <c r="F656" s="48">
        <f>F657</f>
        <v>996</v>
      </c>
    </row>
    <row r="657" spans="1:6" outlineLevel="5" x14ac:dyDescent="0.25">
      <c r="A657" s="49" t="s">
        <v>504</v>
      </c>
      <c r="B657" s="47" t="s">
        <v>460</v>
      </c>
      <c r="C657" s="47" t="s">
        <v>462</v>
      </c>
      <c r="D657" s="47" t="s">
        <v>505</v>
      </c>
      <c r="E657" s="47"/>
      <c r="F657" s="48">
        <f>F658</f>
        <v>996</v>
      </c>
    </row>
    <row r="658" spans="1:6" outlineLevel="7" x14ac:dyDescent="0.25">
      <c r="A658" s="49" t="s">
        <v>339</v>
      </c>
      <c r="B658" s="47" t="s">
        <v>460</v>
      </c>
      <c r="C658" s="47" t="s">
        <v>462</v>
      </c>
      <c r="D658" s="47" t="s">
        <v>505</v>
      </c>
      <c r="E658" s="47" t="s">
        <v>340</v>
      </c>
      <c r="F658" s="48">
        <f>F659</f>
        <v>996</v>
      </c>
    </row>
    <row r="659" spans="1:6" outlineLevel="7" x14ac:dyDescent="0.25">
      <c r="A659" s="50" t="s">
        <v>467</v>
      </c>
      <c r="B659" s="51" t="s">
        <v>460</v>
      </c>
      <c r="C659" s="51" t="s">
        <v>462</v>
      </c>
      <c r="D659" s="51" t="s">
        <v>505</v>
      </c>
      <c r="E659" s="51" t="s">
        <v>468</v>
      </c>
      <c r="F659" s="52">
        <v>996</v>
      </c>
    </row>
    <row r="660" spans="1:6" outlineLevel="3" x14ac:dyDescent="0.25">
      <c r="A660" s="49" t="s">
        <v>39</v>
      </c>
      <c r="B660" s="47" t="s">
        <v>460</v>
      </c>
      <c r="C660" s="47" t="s">
        <v>462</v>
      </c>
      <c r="D660" s="47" t="s">
        <v>40</v>
      </c>
      <c r="E660" s="47"/>
      <c r="F660" s="48">
        <f>F661</f>
        <v>50</v>
      </c>
    </row>
    <row r="661" spans="1:6" outlineLevel="4" x14ac:dyDescent="0.25">
      <c r="A661" s="49" t="s">
        <v>83</v>
      </c>
      <c r="B661" s="47" t="s">
        <v>460</v>
      </c>
      <c r="C661" s="47" t="s">
        <v>462</v>
      </c>
      <c r="D661" s="47" t="s">
        <v>84</v>
      </c>
      <c r="E661" s="47"/>
      <c r="F661" s="48">
        <f>F662</f>
        <v>50</v>
      </c>
    </row>
    <row r="662" spans="1:6" outlineLevel="5" x14ac:dyDescent="0.25">
      <c r="A662" s="49" t="s">
        <v>161</v>
      </c>
      <c r="B662" s="47" t="s">
        <v>460</v>
      </c>
      <c r="C662" s="47" t="s">
        <v>462</v>
      </c>
      <c r="D662" s="47" t="s">
        <v>162</v>
      </c>
      <c r="E662" s="47"/>
      <c r="F662" s="48">
        <f>F663</f>
        <v>50</v>
      </c>
    </row>
    <row r="663" spans="1:6" outlineLevel="7" x14ac:dyDescent="0.25">
      <c r="A663" s="49" t="s">
        <v>339</v>
      </c>
      <c r="B663" s="47" t="s">
        <v>460</v>
      </c>
      <c r="C663" s="47" t="s">
        <v>462</v>
      </c>
      <c r="D663" s="47" t="s">
        <v>162</v>
      </c>
      <c r="E663" s="47" t="s">
        <v>340</v>
      </c>
      <c r="F663" s="48">
        <f>F664</f>
        <v>50</v>
      </c>
    </row>
    <row r="664" spans="1:6" outlineLevel="7" x14ac:dyDescent="0.25">
      <c r="A664" s="50" t="s">
        <v>467</v>
      </c>
      <c r="B664" s="51" t="s">
        <v>460</v>
      </c>
      <c r="C664" s="51" t="s">
        <v>462</v>
      </c>
      <c r="D664" s="51" t="s">
        <v>162</v>
      </c>
      <c r="E664" s="51" t="s">
        <v>468</v>
      </c>
      <c r="F664" s="52">
        <v>50</v>
      </c>
    </row>
    <row r="665" spans="1:6" outlineLevel="3" x14ac:dyDescent="0.25">
      <c r="A665" s="49" t="s">
        <v>13</v>
      </c>
      <c r="B665" s="47" t="s">
        <v>460</v>
      </c>
      <c r="C665" s="47" t="s">
        <v>462</v>
      </c>
      <c r="D665" s="47" t="s">
        <v>14</v>
      </c>
      <c r="E665" s="47"/>
      <c r="F665" s="48">
        <f>F666</f>
        <v>171.4</v>
      </c>
    </row>
    <row r="666" spans="1:6" outlineLevel="4" x14ac:dyDescent="0.25">
      <c r="A666" s="49" t="s">
        <v>506</v>
      </c>
      <c r="B666" s="47" t="s">
        <v>460</v>
      </c>
      <c r="C666" s="47" t="s">
        <v>462</v>
      </c>
      <c r="D666" s="47" t="s">
        <v>507</v>
      </c>
      <c r="E666" s="47"/>
      <c r="F666" s="48">
        <f>F667</f>
        <v>171.4</v>
      </c>
    </row>
    <row r="667" spans="1:6" outlineLevel="7" x14ac:dyDescent="0.25">
      <c r="A667" s="49" t="s">
        <v>339</v>
      </c>
      <c r="B667" s="47" t="s">
        <v>460</v>
      </c>
      <c r="C667" s="47" t="s">
        <v>462</v>
      </c>
      <c r="D667" s="47" t="s">
        <v>507</v>
      </c>
      <c r="E667" s="47" t="s">
        <v>340</v>
      </c>
      <c r="F667" s="48">
        <f>F668</f>
        <v>171.4</v>
      </c>
    </row>
    <row r="668" spans="1:6" outlineLevel="7" x14ac:dyDescent="0.25">
      <c r="A668" s="50" t="s">
        <v>467</v>
      </c>
      <c r="B668" s="51" t="s">
        <v>460</v>
      </c>
      <c r="C668" s="51" t="s">
        <v>462</v>
      </c>
      <c r="D668" s="51" t="s">
        <v>507</v>
      </c>
      <c r="E668" s="51" t="s">
        <v>468</v>
      </c>
      <c r="F668" s="52">
        <v>171.4</v>
      </c>
    </row>
    <row r="669" spans="1:6" outlineLevel="2" x14ac:dyDescent="0.25">
      <c r="A669" s="49" t="s">
        <v>335</v>
      </c>
      <c r="B669" s="47" t="s">
        <v>460</v>
      </c>
      <c r="C669" s="47" t="s">
        <v>336</v>
      </c>
      <c r="D669" s="47"/>
      <c r="E669" s="47"/>
      <c r="F669" s="48">
        <f>F670+F770+F775</f>
        <v>1182659.9999999998</v>
      </c>
    </row>
    <row r="670" spans="1:6" ht="20.399999999999999" outlineLevel="3" x14ac:dyDescent="0.25">
      <c r="A670" s="49" t="s">
        <v>33</v>
      </c>
      <c r="B670" s="47" t="s">
        <v>460</v>
      </c>
      <c r="C670" s="47" t="s">
        <v>336</v>
      </c>
      <c r="D670" s="47" t="s">
        <v>34</v>
      </c>
      <c r="E670" s="47"/>
      <c r="F670" s="48">
        <f>F671+F764</f>
        <v>1169205.5999999999</v>
      </c>
    </row>
    <row r="671" spans="1:6" outlineLevel="4" x14ac:dyDescent="0.25">
      <c r="A671" s="49" t="s">
        <v>35</v>
      </c>
      <c r="B671" s="47" t="s">
        <v>460</v>
      </c>
      <c r="C671" s="47" t="s">
        <v>336</v>
      </c>
      <c r="D671" s="47" t="s">
        <v>36</v>
      </c>
      <c r="E671" s="47"/>
      <c r="F671" s="48">
        <f>F672+F681+F684+F689+F692+F695+F698+F701+F704+F709+F714+F717+F720+F727+F730+F734+F739+F742+F745+F748+F753+F758+F761</f>
        <v>1168267.7</v>
      </c>
    </row>
    <row r="672" spans="1:6" outlineLevel="5" x14ac:dyDescent="0.25">
      <c r="A672" s="49" t="s">
        <v>508</v>
      </c>
      <c r="B672" s="47" t="s">
        <v>460</v>
      </c>
      <c r="C672" s="47" t="s">
        <v>336</v>
      </c>
      <c r="D672" s="47" t="s">
        <v>509</v>
      </c>
      <c r="E672" s="47"/>
      <c r="F672" s="48">
        <f>F673+F675+F677+F679</f>
        <v>117073</v>
      </c>
    </row>
    <row r="673" spans="1:6" ht="30.6" outlineLevel="7" x14ac:dyDescent="0.25">
      <c r="A673" s="49" t="s">
        <v>17</v>
      </c>
      <c r="B673" s="47" t="s">
        <v>460</v>
      </c>
      <c r="C673" s="47" t="s">
        <v>336</v>
      </c>
      <c r="D673" s="47" t="s">
        <v>509</v>
      </c>
      <c r="E673" s="47" t="s">
        <v>18</v>
      </c>
      <c r="F673" s="48">
        <f>F674</f>
        <v>3479.8</v>
      </c>
    </row>
    <row r="674" spans="1:6" outlineLevel="7" x14ac:dyDescent="0.25">
      <c r="A674" s="50" t="s">
        <v>89</v>
      </c>
      <c r="B674" s="51" t="s">
        <v>460</v>
      </c>
      <c r="C674" s="51" t="s">
        <v>336</v>
      </c>
      <c r="D674" s="51" t="s">
        <v>509</v>
      </c>
      <c r="E674" s="51" t="s">
        <v>90</v>
      </c>
      <c r="F674" s="52">
        <v>3479.8</v>
      </c>
    </row>
    <row r="675" spans="1:6" outlineLevel="7" x14ac:dyDescent="0.25">
      <c r="A675" s="49" t="s">
        <v>25</v>
      </c>
      <c r="B675" s="47" t="s">
        <v>460</v>
      </c>
      <c r="C675" s="47" t="s">
        <v>336</v>
      </c>
      <c r="D675" s="47" t="s">
        <v>509</v>
      </c>
      <c r="E675" s="47" t="s">
        <v>26</v>
      </c>
      <c r="F675" s="48">
        <f>F676</f>
        <v>18433.900000000001</v>
      </c>
    </row>
    <row r="676" spans="1:6" outlineLevel="7" x14ac:dyDescent="0.25">
      <c r="A676" s="50" t="s">
        <v>27</v>
      </c>
      <c r="B676" s="51" t="s">
        <v>460</v>
      </c>
      <c r="C676" s="51" t="s">
        <v>336</v>
      </c>
      <c r="D676" s="51" t="s">
        <v>509</v>
      </c>
      <c r="E676" s="51" t="s">
        <v>28</v>
      </c>
      <c r="F676" s="52">
        <v>18433.900000000001</v>
      </c>
    </row>
    <row r="677" spans="1:6" outlineLevel="7" x14ac:dyDescent="0.25">
      <c r="A677" s="49" t="s">
        <v>339</v>
      </c>
      <c r="B677" s="47" t="s">
        <v>460</v>
      </c>
      <c r="C677" s="47" t="s">
        <v>336</v>
      </c>
      <c r="D677" s="47" t="s">
        <v>509</v>
      </c>
      <c r="E677" s="47" t="s">
        <v>340</v>
      </c>
      <c r="F677" s="48">
        <f>F678</f>
        <v>94173</v>
      </c>
    </row>
    <row r="678" spans="1:6" outlineLevel="7" x14ac:dyDescent="0.25">
      <c r="A678" s="50" t="s">
        <v>341</v>
      </c>
      <c r="B678" s="51" t="s">
        <v>460</v>
      </c>
      <c r="C678" s="51" t="s">
        <v>336</v>
      </c>
      <c r="D678" s="51" t="s">
        <v>509</v>
      </c>
      <c r="E678" s="51" t="s">
        <v>342</v>
      </c>
      <c r="F678" s="52">
        <v>94173</v>
      </c>
    </row>
    <row r="679" spans="1:6" outlineLevel="7" x14ac:dyDescent="0.25">
      <c r="A679" s="49" t="s">
        <v>61</v>
      </c>
      <c r="B679" s="47" t="s">
        <v>460</v>
      </c>
      <c r="C679" s="47" t="s">
        <v>336</v>
      </c>
      <c r="D679" s="47" t="s">
        <v>509</v>
      </c>
      <c r="E679" s="47" t="s">
        <v>62</v>
      </c>
      <c r="F679" s="48">
        <f>F680</f>
        <v>986.3</v>
      </c>
    </row>
    <row r="680" spans="1:6" outlineLevel="7" x14ac:dyDescent="0.25">
      <c r="A680" s="50" t="s">
        <v>63</v>
      </c>
      <c r="B680" s="51" t="s">
        <v>460</v>
      </c>
      <c r="C680" s="51" t="s">
        <v>336</v>
      </c>
      <c r="D680" s="51" t="s">
        <v>509</v>
      </c>
      <c r="E680" s="51" t="s">
        <v>64</v>
      </c>
      <c r="F680" s="52">
        <v>986.3</v>
      </c>
    </row>
    <row r="681" spans="1:6" outlineLevel="5" x14ac:dyDescent="0.25">
      <c r="A681" s="49" t="s">
        <v>510</v>
      </c>
      <c r="B681" s="47" t="s">
        <v>460</v>
      </c>
      <c r="C681" s="47" t="s">
        <v>336</v>
      </c>
      <c r="D681" s="47" t="s">
        <v>511</v>
      </c>
      <c r="E681" s="47"/>
      <c r="F681" s="48">
        <f>F682</f>
        <v>139</v>
      </c>
    </row>
    <row r="682" spans="1:6" outlineLevel="7" x14ac:dyDescent="0.25">
      <c r="A682" s="49" t="s">
        <v>339</v>
      </c>
      <c r="B682" s="47" t="s">
        <v>460</v>
      </c>
      <c r="C682" s="47" t="s">
        <v>336</v>
      </c>
      <c r="D682" s="47" t="s">
        <v>511</v>
      </c>
      <c r="E682" s="47" t="s">
        <v>340</v>
      </c>
      <c r="F682" s="48">
        <f>F683</f>
        <v>139</v>
      </c>
    </row>
    <row r="683" spans="1:6" outlineLevel="7" x14ac:dyDescent="0.25">
      <c r="A683" s="50" t="s">
        <v>341</v>
      </c>
      <c r="B683" s="51" t="s">
        <v>460</v>
      </c>
      <c r="C683" s="51" t="s">
        <v>336</v>
      </c>
      <c r="D683" s="51" t="s">
        <v>511</v>
      </c>
      <c r="E683" s="51" t="s">
        <v>342</v>
      </c>
      <c r="F683" s="52">
        <v>139</v>
      </c>
    </row>
    <row r="684" spans="1:6" outlineLevel="5" x14ac:dyDescent="0.25">
      <c r="A684" s="49" t="s">
        <v>471</v>
      </c>
      <c r="B684" s="47" t="s">
        <v>460</v>
      </c>
      <c r="C684" s="47" t="s">
        <v>336</v>
      </c>
      <c r="D684" s="47" t="s">
        <v>512</v>
      </c>
      <c r="E684" s="47"/>
      <c r="F684" s="48">
        <f>F685+F687</f>
        <v>3145</v>
      </c>
    </row>
    <row r="685" spans="1:6" outlineLevel="7" x14ac:dyDescent="0.25">
      <c r="A685" s="49" t="s">
        <v>25</v>
      </c>
      <c r="B685" s="47" t="s">
        <v>460</v>
      </c>
      <c r="C685" s="47" t="s">
        <v>336</v>
      </c>
      <c r="D685" s="47" t="s">
        <v>512</v>
      </c>
      <c r="E685" s="47" t="s">
        <v>26</v>
      </c>
      <c r="F685" s="48">
        <f>F686</f>
        <v>350</v>
      </c>
    </row>
    <row r="686" spans="1:6" outlineLevel="7" x14ac:dyDescent="0.25">
      <c r="A686" s="50" t="s">
        <v>27</v>
      </c>
      <c r="B686" s="51" t="s">
        <v>460</v>
      </c>
      <c r="C686" s="51" t="s">
        <v>336</v>
      </c>
      <c r="D686" s="51" t="s">
        <v>512</v>
      </c>
      <c r="E686" s="51" t="s">
        <v>28</v>
      </c>
      <c r="F686" s="52">
        <v>350</v>
      </c>
    </row>
    <row r="687" spans="1:6" outlineLevel="7" x14ac:dyDescent="0.25">
      <c r="A687" s="49" t="s">
        <v>339</v>
      </c>
      <c r="B687" s="47" t="s">
        <v>460</v>
      </c>
      <c r="C687" s="47" t="s">
        <v>336</v>
      </c>
      <c r="D687" s="47" t="s">
        <v>512</v>
      </c>
      <c r="E687" s="47" t="s">
        <v>340</v>
      </c>
      <c r="F687" s="48">
        <f>F688</f>
        <v>2795</v>
      </c>
    </row>
    <row r="688" spans="1:6" outlineLevel="7" x14ac:dyDescent="0.25">
      <c r="A688" s="50" t="s">
        <v>341</v>
      </c>
      <c r="B688" s="51" t="s">
        <v>460</v>
      </c>
      <c r="C688" s="51" t="s">
        <v>336</v>
      </c>
      <c r="D688" s="51" t="s">
        <v>512</v>
      </c>
      <c r="E688" s="51" t="s">
        <v>342</v>
      </c>
      <c r="F688" s="52">
        <v>2795</v>
      </c>
    </row>
    <row r="689" spans="1:6" outlineLevel="5" x14ac:dyDescent="0.25">
      <c r="A689" s="49" t="s">
        <v>513</v>
      </c>
      <c r="B689" s="47" t="s">
        <v>460</v>
      </c>
      <c r="C689" s="47" t="s">
        <v>336</v>
      </c>
      <c r="D689" s="47" t="s">
        <v>514</v>
      </c>
      <c r="E689" s="47"/>
      <c r="F689" s="48">
        <f>F690</f>
        <v>276.89999999999998</v>
      </c>
    </row>
    <row r="690" spans="1:6" outlineLevel="7" x14ac:dyDescent="0.25">
      <c r="A690" s="49" t="s">
        <v>57</v>
      </c>
      <c r="B690" s="47" t="s">
        <v>460</v>
      </c>
      <c r="C690" s="47" t="s">
        <v>336</v>
      </c>
      <c r="D690" s="47" t="s">
        <v>514</v>
      </c>
      <c r="E690" s="47" t="s">
        <v>58</v>
      </c>
      <c r="F690" s="48">
        <f>F691</f>
        <v>276.89999999999998</v>
      </c>
    </row>
    <row r="691" spans="1:6" outlineLevel="7" x14ac:dyDescent="0.25">
      <c r="A691" s="50" t="s">
        <v>385</v>
      </c>
      <c r="B691" s="51" t="s">
        <v>460</v>
      </c>
      <c r="C691" s="51" t="s">
        <v>336</v>
      </c>
      <c r="D691" s="51" t="s">
        <v>514</v>
      </c>
      <c r="E691" s="51" t="s">
        <v>386</v>
      </c>
      <c r="F691" s="52">
        <v>276.89999999999998</v>
      </c>
    </row>
    <row r="692" spans="1:6" ht="20.399999999999999" outlineLevel="5" x14ac:dyDescent="0.25">
      <c r="A692" s="49" t="s">
        <v>515</v>
      </c>
      <c r="B692" s="47" t="s">
        <v>460</v>
      </c>
      <c r="C692" s="47" t="s">
        <v>336</v>
      </c>
      <c r="D692" s="47" t="s">
        <v>516</v>
      </c>
      <c r="E692" s="47"/>
      <c r="F692" s="48">
        <f>F693</f>
        <v>45</v>
      </c>
    </row>
    <row r="693" spans="1:6" outlineLevel="7" x14ac:dyDescent="0.25">
      <c r="A693" s="49" t="s">
        <v>25</v>
      </c>
      <c r="B693" s="47" t="s">
        <v>460</v>
      </c>
      <c r="C693" s="47" t="s">
        <v>336</v>
      </c>
      <c r="D693" s="47" t="s">
        <v>516</v>
      </c>
      <c r="E693" s="47" t="s">
        <v>26</v>
      </c>
      <c r="F693" s="48">
        <f>F694</f>
        <v>45</v>
      </c>
    </row>
    <row r="694" spans="1:6" outlineLevel="7" x14ac:dyDescent="0.25">
      <c r="A694" s="50" t="s">
        <v>27</v>
      </c>
      <c r="B694" s="51" t="s">
        <v>460</v>
      </c>
      <c r="C694" s="51" t="s">
        <v>336</v>
      </c>
      <c r="D694" s="51" t="s">
        <v>516</v>
      </c>
      <c r="E694" s="51" t="s">
        <v>28</v>
      </c>
      <c r="F694" s="52">
        <v>45</v>
      </c>
    </row>
    <row r="695" spans="1:6" outlineLevel="5" x14ac:dyDescent="0.25">
      <c r="A695" s="49" t="s">
        <v>517</v>
      </c>
      <c r="B695" s="47" t="s">
        <v>460</v>
      </c>
      <c r="C695" s="47" t="s">
        <v>336</v>
      </c>
      <c r="D695" s="47" t="s">
        <v>518</v>
      </c>
      <c r="E695" s="47"/>
      <c r="F695" s="48">
        <f>F696</f>
        <v>89.7</v>
      </c>
    </row>
    <row r="696" spans="1:6" outlineLevel="7" x14ac:dyDescent="0.25">
      <c r="A696" s="49" t="s">
        <v>339</v>
      </c>
      <c r="B696" s="47" t="s">
        <v>460</v>
      </c>
      <c r="C696" s="47" t="s">
        <v>336</v>
      </c>
      <c r="D696" s="47" t="s">
        <v>518</v>
      </c>
      <c r="E696" s="47" t="s">
        <v>340</v>
      </c>
      <c r="F696" s="48">
        <f>F697</f>
        <v>89.7</v>
      </c>
    </row>
    <row r="697" spans="1:6" outlineLevel="7" x14ac:dyDescent="0.25">
      <c r="A697" s="50" t="s">
        <v>341</v>
      </c>
      <c r="B697" s="51" t="s">
        <v>460</v>
      </c>
      <c r="C697" s="51" t="s">
        <v>336</v>
      </c>
      <c r="D697" s="51" t="s">
        <v>518</v>
      </c>
      <c r="E697" s="51" t="s">
        <v>342</v>
      </c>
      <c r="F697" s="52">
        <v>89.7</v>
      </c>
    </row>
    <row r="698" spans="1:6" ht="20.399999999999999" outlineLevel="5" x14ac:dyDescent="0.25">
      <c r="A698" s="49" t="s">
        <v>519</v>
      </c>
      <c r="B698" s="47" t="s">
        <v>460</v>
      </c>
      <c r="C698" s="47" t="s">
        <v>336</v>
      </c>
      <c r="D698" s="47" t="s">
        <v>520</v>
      </c>
      <c r="E698" s="47"/>
      <c r="F698" s="48">
        <f>F699</f>
        <v>316.5</v>
      </c>
    </row>
    <row r="699" spans="1:6" outlineLevel="7" x14ac:dyDescent="0.25">
      <c r="A699" s="49" t="s">
        <v>25</v>
      </c>
      <c r="B699" s="47" t="s">
        <v>460</v>
      </c>
      <c r="C699" s="47" t="s">
        <v>336</v>
      </c>
      <c r="D699" s="47" t="s">
        <v>520</v>
      </c>
      <c r="E699" s="47" t="s">
        <v>26</v>
      </c>
      <c r="F699" s="48">
        <f>F700</f>
        <v>316.5</v>
      </c>
    </row>
    <row r="700" spans="1:6" outlineLevel="7" x14ac:dyDescent="0.25">
      <c r="A700" s="50" t="s">
        <v>27</v>
      </c>
      <c r="B700" s="51" t="s">
        <v>460</v>
      </c>
      <c r="C700" s="51" t="s">
        <v>336</v>
      </c>
      <c r="D700" s="51" t="s">
        <v>520</v>
      </c>
      <c r="E700" s="51" t="s">
        <v>28</v>
      </c>
      <c r="F700" s="52">
        <v>316.5</v>
      </c>
    </row>
    <row r="701" spans="1:6" ht="20.399999999999999" outlineLevel="5" x14ac:dyDescent="0.25">
      <c r="A701" s="49" t="s">
        <v>521</v>
      </c>
      <c r="B701" s="47" t="s">
        <v>460</v>
      </c>
      <c r="C701" s="47" t="s">
        <v>336</v>
      </c>
      <c r="D701" s="47" t="s">
        <v>522</v>
      </c>
      <c r="E701" s="47"/>
      <c r="F701" s="48">
        <f>F702</f>
        <v>1202.7</v>
      </c>
    </row>
    <row r="702" spans="1:6" outlineLevel="7" x14ac:dyDescent="0.25">
      <c r="A702" s="49" t="s">
        <v>339</v>
      </c>
      <c r="B702" s="47" t="s">
        <v>460</v>
      </c>
      <c r="C702" s="47" t="s">
        <v>336</v>
      </c>
      <c r="D702" s="47" t="s">
        <v>522</v>
      </c>
      <c r="E702" s="47" t="s">
        <v>340</v>
      </c>
      <c r="F702" s="48">
        <f>F703</f>
        <v>1202.7</v>
      </c>
    </row>
    <row r="703" spans="1:6" outlineLevel="7" x14ac:dyDescent="0.25">
      <c r="A703" s="50" t="s">
        <v>341</v>
      </c>
      <c r="B703" s="51" t="s">
        <v>460</v>
      </c>
      <c r="C703" s="51" t="s">
        <v>336</v>
      </c>
      <c r="D703" s="51" t="s">
        <v>522</v>
      </c>
      <c r="E703" s="51" t="s">
        <v>342</v>
      </c>
      <c r="F703" s="52">
        <v>1202.7</v>
      </c>
    </row>
    <row r="704" spans="1:6" ht="20.399999999999999" outlineLevel="5" x14ac:dyDescent="0.25">
      <c r="A704" s="49" t="s">
        <v>523</v>
      </c>
      <c r="B704" s="47" t="s">
        <v>460</v>
      </c>
      <c r="C704" s="47" t="s">
        <v>336</v>
      </c>
      <c r="D704" s="47" t="s">
        <v>524</v>
      </c>
      <c r="E704" s="47"/>
      <c r="F704" s="48">
        <f>F705+F707</f>
        <v>562.4</v>
      </c>
    </row>
    <row r="705" spans="1:6" ht="30.6" outlineLevel="7" x14ac:dyDescent="0.25">
      <c r="A705" s="49" t="s">
        <v>17</v>
      </c>
      <c r="B705" s="47" t="s">
        <v>460</v>
      </c>
      <c r="C705" s="47" t="s">
        <v>336</v>
      </c>
      <c r="D705" s="47" t="s">
        <v>524</v>
      </c>
      <c r="E705" s="47" t="s">
        <v>18</v>
      </c>
      <c r="F705" s="48">
        <f>F706</f>
        <v>358</v>
      </c>
    </row>
    <row r="706" spans="1:6" outlineLevel="7" x14ac:dyDescent="0.25">
      <c r="A706" s="50" t="s">
        <v>89</v>
      </c>
      <c r="B706" s="51" t="s">
        <v>460</v>
      </c>
      <c r="C706" s="51" t="s">
        <v>336</v>
      </c>
      <c r="D706" s="51" t="s">
        <v>524</v>
      </c>
      <c r="E706" s="51" t="s">
        <v>90</v>
      </c>
      <c r="F706" s="52">
        <v>358</v>
      </c>
    </row>
    <row r="707" spans="1:6" outlineLevel="7" x14ac:dyDescent="0.25">
      <c r="A707" s="49" t="s">
        <v>339</v>
      </c>
      <c r="B707" s="47" t="s">
        <v>460</v>
      </c>
      <c r="C707" s="47" t="s">
        <v>336</v>
      </c>
      <c r="D707" s="47" t="s">
        <v>524</v>
      </c>
      <c r="E707" s="47" t="s">
        <v>340</v>
      </c>
      <c r="F707" s="48">
        <f>F708</f>
        <v>204.4</v>
      </c>
    </row>
    <row r="708" spans="1:6" outlineLevel="7" x14ac:dyDescent="0.25">
      <c r="A708" s="50" t="s">
        <v>341</v>
      </c>
      <c r="B708" s="51" t="s">
        <v>460</v>
      </c>
      <c r="C708" s="51" t="s">
        <v>336</v>
      </c>
      <c r="D708" s="51" t="s">
        <v>524</v>
      </c>
      <c r="E708" s="51" t="s">
        <v>342</v>
      </c>
      <c r="F708" s="52">
        <v>204.4</v>
      </c>
    </row>
    <row r="709" spans="1:6" ht="20.399999999999999" outlineLevel="5" x14ac:dyDescent="0.25">
      <c r="A709" s="49" t="s">
        <v>477</v>
      </c>
      <c r="B709" s="47" t="s">
        <v>460</v>
      </c>
      <c r="C709" s="47" t="s">
        <v>336</v>
      </c>
      <c r="D709" s="47" t="s">
        <v>525</v>
      </c>
      <c r="E709" s="47"/>
      <c r="F709" s="48">
        <f>F710+F712</f>
        <v>1174.3</v>
      </c>
    </row>
    <row r="710" spans="1:6" ht="30.6" outlineLevel="7" x14ac:dyDescent="0.25">
      <c r="A710" s="49" t="s">
        <v>17</v>
      </c>
      <c r="B710" s="47" t="s">
        <v>460</v>
      </c>
      <c r="C710" s="47" t="s">
        <v>336</v>
      </c>
      <c r="D710" s="47" t="s">
        <v>525</v>
      </c>
      <c r="E710" s="47" t="s">
        <v>18</v>
      </c>
      <c r="F710" s="48">
        <f>F711</f>
        <v>93</v>
      </c>
    </row>
    <row r="711" spans="1:6" outlineLevel="7" x14ac:dyDescent="0.25">
      <c r="A711" s="50" t="s">
        <v>89</v>
      </c>
      <c r="B711" s="51" t="s">
        <v>460</v>
      </c>
      <c r="C711" s="51" t="s">
        <v>336</v>
      </c>
      <c r="D711" s="51" t="s">
        <v>525</v>
      </c>
      <c r="E711" s="51" t="s">
        <v>90</v>
      </c>
      <c r="F711" s="52">
        <v>93</v>
      </c>
    </row>
    <row r="712" spans="1:6" outlineLevel="7" x14ac:dyDescent="0.25">
      <c r="A712" s="49" t="s">
        <v>339</v>
      </c>
      <c r="B712" s="47" t="s">
        <v>460</v>
      </c>
      <c r="C712" s="47" t="s">
        <v>336</v>
      </c>
      <c r="D712" s="47" t="s">
        <v>525</v>
      </c>
      <c r="E712" s="47" t="s">
        <v>340</v>
      </c>
      <c r="F712" s="48">
        <f>F713</f>
        <v>1081.3</v>
      </c>
    </row>
    <row r="713" spans="1:6" outlineLevel="7" x14ac:dyDescent="0.25">
      <c r="A713" s="50" t="s">
        <v>341</v>
      </c>
      <c r="B713" s="51" t="s">
        <v>460</v>
      </c>
      <c r="C713" s="51" t="s">
        <v>336</v>
      </c>
      <c r="D713" s="51" t="s">
        <v>525</v>
      </c>
      <c r="E713" s="51" t="s">
        <v>342</v>
      </c>
      <c r="F713" s="52">
        <v>1081.3</v>
      </c>
    </row>
    <row r="714" spans="1:6" outlineLevel="5" x14ac:dyDescent="0.25">
      <c r="A714" s="49" t="s">
        <v>526</v>
      </c>
      <c r="B714" s="47" t="s">
        <v>460</v>
      </c>
      <c r="C714" s="47" t="s">
        <v>336</v>
      </c>
      <c r="D714" s="47" t="s">
        <v>527</v>
      </c>
      <c r="E714" s="47"/>
      <c r="F714" s="48">
        <f>F715</f>
        <v>56013.9</v>
      </c>
    </row>
    <row r="715" spans="1:6" outlineLevel="7" x14ac:dyDescent="0.25">
      <c r="A715" s="49" t="s">
        <v>339</v>
      </c>
      <c r="B715" s="47" t="s">
        <v>460</v>
      </c>
      <c r="C715" s="47" t="s">
        <v>336</v>
      </c>
      <c r="D715" s="47" t="s">
        <v>527</v>
      </c>
      <c r="E715" s="47" t="s">
        <v>340</v>
      </c>
      <c r="F715" s="48">
        <f>F716</f>
        <v>56013.9</v>
      </c>
    </row>
    <row r="716" spans="1:6" outlineLevel="7" x14ac:dyDescent="0.25">
      <c r="A716" s="50" t="s">
        <v>341</v>
      </c>
      <c r="B716" s="51" t="s">
        <v>460</v>
      </c>
      <c r="C716" s="51" t="s">
        <v>336</v>
      </c>
      <c r="D716" s="51" t="s">
        <v>527</v>
      </c>
      <c r="E716" s="51" t="s">
        <v>342</v>
      </c>
      <c r="F716" s="52">
        <v>56013.9</v>
      </c>
    </row>
    <row r="717" spans="1:6" ht="20.399999999999999" outlineLevel="5" x14ac:dyDescent="0.25">
      <c r="A717" s="49" t="s">
        <v>528</v>
      </c>
      <c r="B717" s="47" t="s">
        <v>460</v>
      </c>
      <c r="C717" s="47" t="s">
        <v>336</v>
      </c>
      <c r="D717" s="47" t="s">
        <v>529</v>
      </c>
      <c r="E717" s="47"/>
      <c r="F717" s="48">
        <f>F718</f>
        <v>1153.5</v>
      </c>
    </row>
    <row r="718" spans="1:6" outlineLevel="7" x14ac:dyDescent="0.25">
      <c r="A718" s="49" t="s">
        <v>339</v>
      </c>
      <c r="B718" s="47" t="s">
        <v>460</v>
      </c>
      <c r="C718" s="47" t="s">
        <v>336</v>
      </c>
      <c r="D718" s="47" t="s">
        <v>529</v>
      </c>
      <c r="E718" s="47" t="s">
        <v>340</v>
      </c>
      <c r="F718" s="48">
        <f>F719</f>
        <v>1153.5</v>
      </c>
    </row>
    <row r="719" spans="1:6" outlineLevel="7" x14ac:dyDescent="0.25">
      <c r="A719" s="50" t="s">
        <v>341</v>
      </c>
      <c r="B719" s="51" t="s">
        <v>460</v>
      </c>
      <c r="C719" s="51" t="s">
        <v>336</v>
      </c>
      <c r="D719" s="51" t="s">
        <v>529</v>
      </c>
      <c r="E719" s="51" t="s">
        <v>342</v>
      </c>
      <c r="F719" s="52">
        <v>1153.5</v>
      </c>
    </row>
    <row r="720" spans="1:6" ht="51" outlineLevel="5" x14ac:dyDescent="0.25">
      <c r="A720" s="53" t="s">
        <v>530</v>
      </c>
      <c r="B720" s="47" t="s">
        <v>460</v>
      </c>
      <c r="C720" s="47" t="s">
        <v>336</v>
      </c>
      <c r="D720" s="47" t="s">
        <v>531</v>
      </c>
      <c r="E720" s="47"/>
      <c r="F720" s="48">
        <f>F721+F723+F725</f>
        <v>828095</v>
      </c>
    </row>
    <row r="721" spans="1:6" ht="30.6" outlineLevel="7" x14ac:dyDescent="0.25">
      <c r="A721" s="49" t="s">
        <v>17</v>
      </c>
      <c r="B721" s="47" t="s">
        <v>460</v>
      </c>
      <c r="C721" s="47" t="s">
        <v>336</v>
      </c>
      <c r="D721" s="47" t="s">
        <v>531</v>
      </c>
      <c r="E721" s="47" t="s">
        <v>18</v>
      </c>
      <c r="F721" s="48">
        <f>F722</f>
        <v>55873.3</v>
      </c>
    </row>
    <row r="722" spans="1:6" outlineLevel="7" x14ac:dyDescent="0.25">
      <c r="A722" s="50" t="s">
        <v>89</v>
      </c>
      <c r="B722" s="51" t="s">
        <v>460</v>
      </c>
      <c r="C722" s="51" t="s">
        <v>336</v>
      </c>
      <c r="D722" s="51" t="s">
        <v>531</v>
      </c>
      <c r="E722" s="51" t="s">
        <v>90</v>
      </c>
      <c r="F722" s="52">
        <v>55873.3</v>
      </c>
    </row>
    <row r="723" spans="1:6" outlineLevel="7" x14ac:dyDescent="0.25">
      <c r="A723" s="49" t="s">
        <v>25</v>
      </c>
      <c r="B723" s="47" t="s">
        <v>460</v>
      </c>
      <c r="C723" s="47" t="s">
        <v>336</v>
      </c>
      <c r="D723" s="47" t="s">
        <v>531</v>
      </c>
      <c r="E723" s="47" t="s">
        <v>26</v>
      </c>
      <c r="F723" s="48">
        <f>F724</f>
        <v>494</v>
      </c>
    </row>
    <row r="724" spans="1:6" outlineLevel="7" x14ac:dyDescent="0.25">
      <c r="A724" s="50" t="s">
        <v>27</v>
      </c>
      <c r="B724" s="51" t="s">
        <v>460</v>
      </c>
      <c r="C724" s="51" t="s">
        <v>336</v>
      </c>
      <c r="D724" s="51" t="s">
        <v>531</v>
      </c>
      <c r="E724" s="51" t="s">
        <v>28</v>
      </c>
      <c r="F724" s="52">
        <v>494</v>
      </c>
    </row>
    <row r="725" spans="1:6" outlineLevel="7" x14ac:dyDescent="0.25">
      <c r="A725" s="49" t="s">
        <v>339</v>
      </c>
      <c r="B725" s="47" t="s">
        <v>460</v>
      </c>
      <c r="C725" s="47" t="s">
        <v>336</v>
      </c>
      <c r="D725" s="47" t="s">
        <v>531</v>
      </c>
      <c r="E725" s="47" t="s">
        <v>340</v>
      </c>
      <c r="F725" s="48">
        <f>F726</f>
        <v>771727.7</v>
      </c>
    </row>
    <row r="726" spans="1:6" outlineLevel="7" x14ac:dyDescent="0.25">
      <c r="A726" s="50" t="s">
        <v>341</v>
      </c>
      <c r="B726" s="51" t="s">
        <v>460</v>
      </c>
      <c r="C726" s="51" t="s">
        <v>336</v>
      </c>
      <c r="D726" s="51" t="s">
        <v>531</v>
      </c>
      <c r="E726" s="51" t="s">
        <v>342</v>
      </c>
      <c r="F726" s="52">
        <v>771727.7</v>
      </c>
    </row>
    <row r="727" spans="1:6" ht="51" outlineLevel="5" x14ac:dyDescent="0.25">
      <c r="A727" s="53" t="s">
        <v>532</v>
      </c>
      <c r="B727" s="47" t="s">
        <v>460</v>
      </c>
      <c r="C727" s="47" t="s">
        <v>336</v>
      </c>
      <c r="D727" s="47" t="s">
        <v>533</v>
      </c>
      <c r="E727" s="47"/>
      <c r="F727" s="48">
        <f>F728</f>
        <v>5188</v>
      </c>
    </row>
    <row r="728" spans="1:6" outlineLevel="7" x14ac:dyDescent="0.25">
      <c r="A728" s="49" t="s">
        <v>339</v>
      </c>
      <c r="B728" s="47" t="s">
        <v>460</v>
      </c>
      <c r="C728" s="47" t="s">
        <v>336</v>
      </c>
      <c r="D728" s="47" t="s">
        <v>533</v>
      </c>
      <c r="E728" s="47" t="s">
        <v>340</v>
      </c>
      <c r="F728" s="48">
        <f>F729</f>
        <v>5188</v>
      </c>
    </row>
    <row r="729" spans="1:6" outlineLevel="7" x14ac:dyDescent="0.25">
      <c r="A729" s="50" t="s">
        <v>534</v>
      </c>
      <c r="B729" s="51" t="s">
        <v>460</v>
      </c>
      <c r="C729" s="51" t="s">
        <v>336</v>
      </c>
      <c r="D729" s="51" t="s">
        <v>533</v>
      </c>
      <c r="E729" s="51" t="s">
        <v>535</v>
      </c>
      <c r="F729" s="52">
        <v>5188</v>
      </c>
    </row>
    <row r="730" spans="1:6" ht="30.6" outlineLevel="5" x14ac:dyDescent="0.25">
      <c r="A730" s="49" t="s">
        <v>536</v>
      </c>
      <c r="B730" s="47" t="s">
        <v>460</v>
      </c>
      <c r="C730" s="47" t="s">
        <v>336</v>
      </c>
      <c r="D730" s="47" t="s">
        <v>537</v>
      </c>
      <c r="E730" s="47"/>
      <c r="F730" s="48">
        <f>F731</f>
        <v>52527</v>
      </c>
    </row>
    <row r="731" spans="1:6" outlineLevel="7" x14ac:dyDescent="0.25">
      <c r="A731" s="49" t="s">
        <v>339</v>
      </c>
      <c r="B731" s="47" t="s">
        <v>460</v>
      </c>
      <c r="C731" s="47" t="s">
        <v>336</v>
      </c>
      <c r="D731" s="47" t="s">
        <v>537</v>
      </c>
      <c r="E731" s="47" t="s">
        <v>340</v>
      </c>
      <c r="F731" s="48">
        <f>F732+F733</f>
        <v>52527</v>
      </c>
    </row>
    <row r="732" spans="1:6" outlineLevel="7" x14ac:dyDescent="0.25">
      <c r="A732" s="50" t="s">
        <v>341</v>
      </c>
      <c r="B732" s="51" t="s">
        <v>460</v>
      </c>
      <c r="C732" s="51" t="s">
        <v>336</v>
      </c>
      <c r="D732" s="51" t="s">
        <v>537</v>
      </c>
      <c r="E732" s="51" t="s">
        <v>342</v>
      </c>
      <c r="F732" s="52">
        <v>52341</v>
      </c>
    </row>
    <row r="733" spans="1:6" outlineLevel="7" x14ac:dyDescent="0.25">
      <c r="A733" s="50" t="s">
        <v>534</v>
      </c>
      <c r="B733" s="51" t="s">
        <v>460</v>
      </c>
      <c r="C733" s="51" t="s">
        <v>336</v>
      </c>
      <c r="D733" s="51" t="s">
        <v>537</v>
      </c>
      <c r="E733" s="51" t="s">
        <v>535</v>
      </c>
      <c r="F733" s="52">
        <v>186</v>
      </c>
    </row>
    <row r="734" spans="1:6" ht="30.6" outlineLevel="5" x14ac:dyDescent="0.25">
      <c r="A734" s="49" t="s">
        <v>538</v>
      </c>
      <c r="B734" s="47" t="s">
        <v>460</v>
      </c>
      <c r="C734" s="47" t="s">
        <v>336</v>
      </c>
      <c r="D734" s="47" t="s">
        <v>539</v>
      </c>
      <c r="E734" s="47"/>
      <c r="F734" s="48">
        <f>F735+F737</f>
        <v>948</v>
      </c>
    </row>
    <row r="735" spans="1:6" outlineLevel="7" x14ac:dyDescent="0.25">
      <c r="A735" s="49" t="s">
        <v>57</v>
      </c>
      <c r="B735" s="47" t="s">
        <v>460</v>
      </c>
      <c r="C735" s="47" t="s">
        <v>336</v>
      </c>
      <c r="D735" s="47" t="s">
        <v>539</v>
      </c>
      <c r="E735" s="47" t="s">
        <v>58</v>
      </c>
      <c r="F735" s="48">
        <f>F736</f>
        <v>79.900000000000006</v>
      </c>
    </row>
    <row r="736" spans="1:6" outlineLevel="7" x14ac:dyDescent="0.25">
      <c r="A736" s="50" t="s">
        <v>59</v>
      </c>
      <c r="B736" s="51" t="s">
        <v>460</v>
      </c>
      <c r="C736" s="51" t="s">
        <v>336</v>
      </c>
      <c r="D736" s="51" t="s">
        <v>539</v>
      </c>
      <c r="E736" s="51" t="s">
        <v>60</v>
      </c>
      <c r="F736" s="52">
        <v>79.900000000000006</v>
      </c>
    </row>
    <row r="737" spans="1:6" outlineLevel="7" x14ac:dyDescent="0.25">
      <c r="A737" s="49" t="s">
        <v>339</v>
      </c>
      <c r="B737" s="47" t="s">
        <v>460</v>
      </c>
      <c r="C737" s="47" t="s">
        <v>336</v>
      </c>
      <c r="D737" s="47" t="s">
        <v>539</v>
      </c>
      <c r="E737" s="47" t="s">
        <v>340</v>
      </c>
      <c r="F737" s="48">
        <f>F738</f>
        <v>868.1</v>
      </c>
    </row>
    <row r="738" spans="1:6" outlineLevel="7" x14ac:dyDescent="0.25">
      <c r="A738" s="50" t="s">
        <v>341</v>
      </c>
      <c r="B738" s="51" t="s">
        <v>460</v>
      </c>
      <c r="C738" s="51" t="s">
        <v>336</v>
      </c>
      <c r="D738" s="51" t="s">
        <v>539</v>
      </c>
      <c r="E738" s="51" t="s">
        <v>342</v>
      </c>
      <c r="F738" s="52">
        <v>868.1</v>
      </c>
    </row>
    <row r="739" spans="1:6" ht="20.399999999999999" outlineLevel="5" x14ac:dyDescent="0.25">
      <c r="A739" s="49" t="s">
        <v>540</v>
      </c>
      <c r="B739" s="47" t="s">
        <v>460</v>
      </c>
      <c r="C739" s="47" t="s">
        <v>336</v>
      </c>
      <c r="D739" s="47" t="s">
        <v>541</v>
      </c>
      <c r="E739" s="47"/>
      <c r="F739" s="48">
        <f>F740</f>
        <v>5604</v>
      </c>
    </row>
    <row r="740" spans="1:6" outlineLevel="7" x14ac:dyDescent="0.25">
      <c r="A740" s="49" t="s">
        <v>25</v>
      </c>
      <c r="B740" s="47" t="s">
        <v>460</v>
      </c>
      <c r="C740" s="47" t="s">
        <v>336</v>
      </c>
      <c r="D740" s="47" t="s">
        <v>541</v>
      </c>
      <c r="E740" s="47" t="s">
        <v>26</v>
      </c>
      <c r="F740" s="48">
        <f>F741</f>
        <v>5604</v>
      </c>
    </row>
    <row r="741" spans="1:6" outlineLevel="7" x14ac:dyDescent="0.25">
      <c r="A741" s="50" t="s">
        <v>27</v>
      </c>
      <c r="B741" s="51" t="s">
        <v>460</v>
      </c>
      <c r="C741" s="51" t="s">
        <v>336</v>
      </c>
      <c r="D741" s="51" t="s">
        <v>541</v>
      </c>
      <c r="E741" s="51" t="s">
        <v>28</v>
      </c>
      <c r="F741" s="52">
        <v>5604</v>
      </c>
    </row>
    <row r="742" spans="1:6" ht="20.399999999999999" outlineLevel="5" x14ac:dyDescent="0.25">
      <c r="A742" s="49" t="s">
        <v>542</v>
      </c>
      <c r="B742" s="47" t="s">
        <v>460</v>
      </c>
      <c r="C742" s="47" t="s">
        <v>336</v>
      </c>
      <c r="D742" s="47" t="s">
        <v>543</v>
      </c>
      <c r="E742" s="47"/>
      <c r="F742" s="48">
        <f>F743</f>
        <v>22249</v>
      </c>
    </row>
    <row r="743" spans="1:6" outlineLevel="7" x14ac:dyDescent="0.25">
      <c r="A743" s="49" t="s">
        <v>339</v>
      </c>
      <c r="B743" s="47" t="s">
        <v>460</v>
      </c>
      <c r="C743" s="47" t="s">
        <v>336</v>
      </c>
      <c r="D743" s="47" t="s">
        <v>543</v>
      </c>
      <c r="E743" s="47" t="s">
        <v>340</v>
      </c>
      <c r="F743" s="48">
        <f>F744</f>
        <v>22249</v>
      </c>
    </row>
    <row r="744" spans="1:6" outlineLevel="7" x14ac:dyDescent="0.25">
      <c r="A744" s="50" t="s">
        <v>341</v>
      </c>
      <c r="B744" s="51" t="s">
        <v>460</v>
      </c>
      <c r="C744" s="51" t="s">
        <v>336</v>
      </c>
      <c r="D744" s="51" t="s">
        <v>543</v>
      </c>
      <c r="E744" s="51" t="s">
        <v>342</v>
      </c>
      <c r="F744" s="52">
        <v>22249</v>
      </c>
    </row>
    <row r="745" spans="1:6" outlineLevel="5" x14ac:dyDescent="0.25">
      <c r="A745" s="49" t="s">
        <v>544</v>
      </c>
      <c r="B745" s="47" t="s">
        <v>460</v>
      </c>
      <c r="C745" s="47" t="s">
        <v>336</v>
      </c>
      <c r="D745" s="47" t="s">
        <v>545</v>
      </c>
      <c r="E745" s="47"/>
      <c r="F745" s="48">
        <f>F746</f>
        <v>57250</v>
      </c>
    </row>
    <row r="746" spans="1:6" outlineLevel="7" x14ac:dyDescent="0.25">
      <c r="A746" s="49" t="s">
        <v>339</v>
      </c>
      <c r="B746" s="47" t="s">
        <v>460</v>
      </c>
      <c r="C746" s="47" t="s">
        <v>336</v>
      </c>
      <c r="D746" s="47" t="s">
        <v>545</v>
      </c>
      <c r="E746" s="47" t="s">
        <v>340</v>
      </c>
      <c r="F746" s="48">
        <f>F747</f>
        <v>57250</v>
      </c>
    </row>
    <row r="747" spans="1:6" outlineLevel="7" x14ac:dyDescent="0.25">
      <c r="A747" s="50" t="s">
        <v>341</v>
      </c>
      <c r="B747" s="51" t="s">
        <v>460</v>
      </c>
      <c r="C747" s="51" t="s">
        <v>336</v>
      </c>
      <c r="D747" s="51" t="s">
        <v>545</v>
      </c>
      <c r="E747" s="51" t="s">
        <v>342</v>
      </c>
      <c r="F747" s="52">
        <v>57250</v>
      </c>
    </row>
    <row r="748" spans="1:6" outlineLevel="5" x14ac:dyDescent="0.25">
      <c r="A748" s="49" t="s">
        <v>546</v>
      </c>
      <c r="B748" s="47" t="s">
        <v>460</v>
      </c>
      <c r="C748" s="47" t="s">
        <v>336</v>
      </c>
      <c r="D748" s="47" t="s">
        <v>547</v>
      </c>
      <c r="E748" s="47"/>
      <c r="F748" s="48">
        <f>F749+F751</f>
        <v>2203.5</v>
      </c>
    </row>
    <row r="749" spans="1:6" outlineLevel="7" x14ac:dyDescent="0.25">
      <c r="A749" s="49" t="s">
        <v>25</v>
      </c>
      <c r="B749" s="47" t="s">
        <v>460</v>
      </c>
      <c r="C749" s="47" t="s">
        <v>336</v>
      </c>
      <c r="D749" s="47" t="s">
        <v>547</v>
      </c>
      <c r="E749" s="47" t="s">
        <v>26</v>
      </c>
      <c r="F749" s="48">
        <f>F750</f>
        <v>165</v>
      </c>
    </row>
    <row r="750" spans="1:6" outlineLevel="7" x14ac:dyDescent="0.25">
      <c r="A750" s="50" t="s">
        <v>27</v>
      </c>
      <c r="B750" s="51" t="s">
        <v>460</v>
      </c>
      <c r="C750" s="51" t="s">
        <v>336</v>
      </c>
      <c r="D750" s="51" t="s">
        <v>547</v>
      </c>
      <c r="E750" s="51" t="s">
        <v>28</v>
      </c>
      <c r="F750" s="52">
        <v>165</v>
      </c>
    </row>
    <row r="751" spans="1:6" outlineLevel="7" x14ac:dyDescent="0.25">
      <c r="A751" s="49" t="s">
        <v>339</v>
      </c>
      <c r="B751" s="47" t="s">
        <v>460</v>
      </c>
      <c r="C751" s="47" t="s">
        <v>336</v>
      </c>
      <c r="D751" s="47" t="s">
        <v>547</v>
      </c>
      <c r="E751" s="47" t="s">
        <v>340</v>
      </c>
      <c r="F751" s="48">
        <f>F752</f>
        <v>2038.5</v>
      </c>
    </row>
    <row r="752" spans="1:6" outlineLevel="7" x14ac:dyDescent="0.25">
      <c r="A752" s="50" t="s">
        <v>341</v>
      </c>
      <c r="B752" s="51" t="s">
        <v>460</v>
      </c>
      <c r="C752" s="51" t="s">
        <v>336</v>
      </c>
      <c r="D752" s="51" t="s">
        <v>547</v>
      </c>
      <c r="E752" s="51" t="s">
        <v>342</v>
      </c>
      <c r="F752" s="52">
        <v>2038.5</v>
      </c>
    </row>
    <row r="753" spans="1:6" ht="20.399999999999999" outlineLevel="5" x14ac:dyDescent="0.25">
      <c r="A753" s="49" t="s">
        <v>548</v>
      </c>
      <c r="B753" s="47" t="s">
        <v>460</v>
      </c>
      <c r="C753" s="47" t="s">
        <v>336</v>
      </c>
      <c r="D753" s="47" t="s">
        <v>549</v>
      </c>
      <c r="E753" s="47"/>
      <c r="F753" s="48">
        <f>F754+F756</f>
        <v>5604</v>
      </c>
    </row>
    <row r="754" spans="1:6" ht="30.6" outlineLevel="7" x14ac:dyDescent="0.25">
      <c r="A754" s="49" t="s">
        <v>17</v>
      </c>
      <c r="B754" s="47" t="s">
        <v>460</v>
      </c>
      <c r="C754" s="47" t="s">
        <v>336</v>
      </c>
      <c r="D754" s="47" t="s">
        <v>549</v>
      </c>
      <c r="E754" s="47" t="s">
        <v>18</v>
      </c>
      <c r="F754" s="48">
        <f>F755</f>
        <v>5063.3999999999996</v>
      </c>
    </row>
    <row r="755" spans="1:6" outlineLevel="7" x14ac:dyDescent="0.25">
      <c r="A755" s="50" t="s">
        <v>89</v>
      </c>
      <c r="B755" s="51" t="s">
        <v>460</v>
      </c>
      <c r="C755" s="51" t="s">
        <v>336</v>
      </c>
      <c r="D755" s="51" t="s">
        <v>549</v>
      </c>
      <c r="E755" s="51" t="s">
        <v>90</v>
      </c>
      <c r="F755" s="52">
        <v>5063.3999999999996</v>
      </c>
    </row>
    <row r="756" spans="1:6" outlineLevel="7" x14ac:dyDescent="0.25">
      <c r="A756" s="49" t="s">
        <v>25</v>
      </c>
      <c r="B756" s="47" t="s">
        <v>460</v>
      </c>
      <c r="C756" s="47" t="s">
        <v>336</v>
      </c>
      <c r="D756" s="47" t="s">
        <v>549</v>
      </c>
      <c r="E756" s="47" t="s">
        <v>26</v>
      </c>
      <c r="F756" s="48">
        <f>F757</f>
        <v>540.6</v>
      </c>
    </row>
    <row r="757" spans="1:6" outlineLevel="7" x14ac:dyDescent="0.25">
      <c r="A757" s="50" t="s">
        <v>27</v>
      </c>
      <c r="B757" s="51" t="s">
        <v>460</v>
      </c>
      <c r="C757" s="51" t="s">
        <v>336</v>
      </c>
      <c r="D757" s="51" t="s">
        <v>549</v>
      </c>
      <c r="E757" s="51" t="s">
        <v>28</v>
      </c>
      <c r="F757" s="52">
        <v>540.6</v>
      </c>
    </row>
    <row r="758" spans="1:6" ht="30.6" outlineLevel="5" x14ac:dyDescent="0.25">
      <c r="A758" s="49" t="s">
        <v>550</v>
      </c>
      <c r="B758" s="47" t="s">
        <v>460</v>
      </c>
      <c r="C758" s="47" t="s">
        <v>336</v>
      </c>
      <c r="D758" s="47" t="s">
        <v>551</v>
      </c>
      <c r="E758" s="47"/>
      <c r="F758" s="48">
        <f>F759</f>
        <v>20</v>
      </c>
    </row>
    <row r="759" spans="1:6" outlineLevel="7" x14ac:dyDescent="0.25">
      <c r="A759" s="49" t="s">
        <v>25</v>
      </c>
      <c r="B759" s="47" t="s">
        <v>460</v>
      </c>
      <c r="C759" s="47" t="s">
        <v>336</v>
      </c>
      <c r="D759" s="47" t="s">
        <v>551</v>
      </c>
      <c r="E759" s="47" t="s">
        <v>26</v>
      </c>
      <c r="F759" s="48">
        <f>F760</f>
        <v>20</v>
      </c>
    </row>
    <row r="760" spans="1:6" outlineLevel="7" x14ac:dyDescent="0.25">
      <c r="A760" s="50" t="s">
        <v>27</v>
      </c>
      <c r="B760" s="51" t="s">
        <v>460</v>
      </c>
      <c r="C760" s="51" t="s">
        <v>336</v>
      </c>
      <c r="D760" s="51" t="s">
        <v>551</v>
      </c>
      <c r="E760" s="51" t="s">
        <v>28</v>
      </c>
      <c r="F760" s="52">
        <v>20</v>
      </c>
    </row>
    <row r="761" spans="1:6" ht="20.399999999999999" outlineLevel="5" x14ac:dyDescent="0.25">
      <c r="A761" s="49" t="s">
        <v>552</v>
      </c>
      <c r="B761" s="47" t="s">
        <v>460</v>
      </c>
      <c r="C761" s="47" t="s">
        <v>336</v>
      </c>
      <c r="D761" s="47" t="s">
        <v>553</v>
      </c>
      <c r="E761" s="47"/>
      <c r="F761" s="48">
        <f>F762</f>
        <v>7387.3</v>
      </c>
    </row>
    <row r="762" spans="1:6" outlineLevel="7" x14ac:dyDescent="0.25">
      <c r="A762" s="49" t="s">
        <v>25</v>
      </c>
      <c r="B762" s="47" t="s">
        <v>460</v>
      </c>
      <c r="C762" s="47" t="s">
        <v>336</v>
      </c>
      <c r="D762" s="47" t="s">
        <v>553</v>
      </c>
      <c r="E762" s="47" t="s">
        <v>26</v>
      </c>
      <c r="F762" s="48">
        <f>F763</f>
        <v>7387.3</v>
      </c>
    </row>
    <row r="763" spans="1:6" outlineLevel="7" x14ac:dyDescent="0.25">
      <c r="A763" s="50" t="s">
        <v>27</v>
      </c>
      <c r="B763" s="51" t="s">
        <v>460</v>
      </c>
      <c r="C763" s="51" t="s">
        <v>336</v>
      </c>
      <c r="D763" s="51" t="s">
        <v>553</v>
      </c>
      <c r="E763" s="51" t="s">
        <v>28</v>
      </c>
      <c r="F763" s="52">
        <v>7387.3</v>
      </c>
    </row>
    <row r="764" spans="1:6" outlineLevel="4" x14ac:dyDescent="0.25">
      <c r="A764" s="49" t="s">
        <v>502</v>
      </c>
      <c r="B764" s="47" t="s">
        <v>460</v>
      </c>
      <c r="C764" s="47" t="s">
        <v>336</v>
      </c>
      <c r="D764" s="47" t="s">
        <v>503</v>
      </c>
      <c r="E764" s="47"/>
      <c r="F764" s="48">
        <f>F765</f>
        <v>937.9</v>
      </c>
    </row>
    <row r="765" spans="1:6" outlineLevel="5" x14ac:dyDescent="0.25">
      <c r="A765" s="49" t="s">
        <v>504</v>
      </c>
      <c r="B765" s="47" t="s">
        <v>460</v>
      </c>
      <c r="C765" s="47" t="s">
        <v>336</v>
      </c>
      <c r="D765" s="47" t="s">
        <v>505</v>
      </c>
      <c r="E765" s="47"/>
      <c r="F765" s="48">
        <f>F766+F768</f>
        <v>937.9</v>
      </c>
    </row>
    <row r="766" spans="1:6" ht="30.6" outlineLevel="7" x14ac:dyDescent="0.25">
      <c r="A766" s="49" t="s">
        <v>17</v>
      </c>
      <c r="B766" s="47" t="s">
        <v>460</v>
      </c>
      <c r="C766" s="47" t="s">
        <v>336</v>
      </c>
      <c r="D766" s="47" t="s">
        <v>505</v>
      </c>
      <c r="E766" s="47" t="s">
        <v>18</v>
      </c>
      <c r="F766" s="48">
        <f>F767</f>
        <v>64.099999999999994</v>
      </c>
    </row>
    <row r="767" spans="1:6" outlineLevel="7" x14ac:dyDescent="0.25">
      <c r="A767" s="50" t="s">
        <v>89</v>
      </c>
      <c r="B767" s="51" t="s">
        <v>460</v>
      </c>
      <c r="C767" s="51" t="s">
        <v>336</v>
      </c>
      <c r="D767" s="51" t="s">
        <v>505</v>
      </c>
      <c r="E767" s="51" t="s">
        <v>90</v>
      </c>
      <c r="F767" s="52">
        <v>64.099999999999994</v>
      </c>
    </row>
    <row r="768" spans="1:6" outlineLevel="7" x14ac:dyDescent="0.25">
      <c r="A768" s="49" t="s">
        <v>339</v>
      </c>
      <c r="B768" s="47" t="s">
        <v>460</v>
      </c>
      <c r="C768" s="47" t="s">
        <v>336</v>
      </c>
      <c r="D768" s="47" t="s">
        <v>505</v>
      </c>
      <c r="E768" s="47" t="s">
        <v>340</v>
      </c>
      <c r="F768" s="48">
        <f>F769</f>
        <v>873.8</v>
      </c>
    </row>
    <row r="769" spans="1:6" outlineLevel="7" x14ac:dyDescent="0.25">
      <c r="A769" s="50" t="s">
        <v>341</v>
      </c>
      <c r="B769" s="51" t="s">
        <v>460</v>
      </c>
      <c r="C769" s="51" t="s">
        <v>336</v>
      </c>
      <c r="D769" s="51" t="s">
        <v>505</v>
      </c>
      <c r="E769" s="51" t="s">
        <v>342</v>
      </c>
      <c r="F769" s="52">
        <v>873.8</v>
      </c>
    </row>
    <row r="770" spans="1:6" outlineLevel="3" x14ac:dyDescent="0.25">
      <c r="A770" s="49" t="s">
        <v>39</v>
      </c>
      <c r="B770" s="47" t="s">
        <v>460</v>
      </c>
      <c r="C770" s="47" t="s">
        <v>336</v>
      </c>
      <c r="D770" s="47" t="s">
        <v>40</v>
      </c>
      <c r="E770" s="47"/>
      <c r="F770" s="48">
        <f>F771</f>
        <v>170</v>
      </c>
    </row>
    <row r="771" spans="1:6" outlineLevel="4" x14ac:dyDescent="0.25">
      <c r="A771" s="49" t="s">
        <v>83</v>
      </c>
      <c r="B771" s="47" t="s">
        <v>460</v>
      </c>
      <c r="C771" s="47" t="s">
        <v>336</v>
      </c>
      <c r="D771" s="47" t="s">
        <v>84</v>
      </c>
      <c r="E771" s="47"/>
      <c r="F771" s="48">
        <f>F772</f>
        <v>170</v>
      </c>
    </row>
    <row r="772" spans="1:6" outlineLevel="5" x14ac:dyDescent="0.25">
      <c r="A772" s="49" t="s">
        <v>161</v>
      </c>
      <c r="B772" s="47" t="s">
        <v>460</v>
      </c>
      <c r="C772" s="47" t="s">
        <v>336</v>
      </c>
      <c r="D772" s="47" t="s">
        <v>162</v>
      </c>
      <c r="E772" s="47"/>
      <c r="F772" s="48">
        <f>F773</f>
        <v>170</v>
      </c>
    </row>
    <row r="773" spans="1:6" outlineLevel="7" x14ac:dyDescent="0.25">
      <c r="A773" s="49" t="s">
        <v>339</v>
      </c>
      <c r="B773" s="47" t="s">
        <v>460</v>
      </c>
      <c r="C773" s="47" t="s">
        <v>336</v>
      </c>
      <c r="D773" s="47" t="s">
        <v>162</v>
      </c>
      <c r="E773" s="47" t="s">
        <v>340</v>
      </c>
      <c r="F773" s="48">
        <f>F774</f>
        <v>170</v>
      </c>
    </row>
    <row r="774" spans="1:6" outlineLevel="7" x14ac:dyDescent="0.25">
      <c r="A774" s="50" t="s">
        <v>341</v>
      </c>
      <c r="B774" s="51" t="s">
        <v>460</v>
      </c>
      <c r="C774" s="51" t="s">
        <v>336</v>
      </c>
      <c r="D774" s="51" t="s">
        <v>162</v>
      </c>
      <c r="E774" s="51" t="s">
        <v>342</v>
      </c>
      <c r="F774" s="52">
        <v>170</v>
      </c>
    </row>
    <row r="775" spans="1:6" outlineLevel="3" x14ac:dyDescent="0.25">
      <c r="A775" s="49" t="s">
        <v>13</v>
      </c>
      <c r="B775" s="47" t="s">
        <v>460</v>
      </c>
      <c r="C775" s="47" t="s">
        <v>336</v>
      </c>
      <c r="D775" s="47" t="s">
        <v>14</v>
      </c>
      <c r="E775" s="47"/>
      <c r="F775" s="48">
        <f>F776+F779</f>
        <v>13284.400000000001</v>
      </c>
    </row>
    <row r="776" spans="1:6" outlineLevel="4" x14ac:dyDescent="0.25">
      <c r="A776" s="49" t="s">
        <v>506</v>
      </c>
      <c r="B776" s="47" t="s">
        <v>460</v>
      </c>
      <c r="C776" s="47" t="s">
        <v>336</v>
      </c>
      <c r="D776" s="47" t="s">
        <v>507</v>
      </c>
      <c r="E776" s="47"/>
      <c r="F776" s="48">
        <f>F777</f>
        <v>3210.8</v>
      </c>
    </row>
    <row r="777" spans="1:6" outlineLevel="7" x14ac:dyDescent="0.25">
      <c r="A777" s="49" t="s">
        <v>339</v>
      </c>
      <c r="B777" s="47" t="s">
        <v>460</v>
      </c>
      <c r="C777" s="47" t="s">
        <v>336</v>
      </c>
      <c r="D777" s="47" t="s">
        <v>507</v>
      </c>
      <c r="E777" s="47" t="s">
        <v>340</v>
      </c>
      <c r="F777" s="48">
        <f>F778</f>
        <v>3210.8</v>
      </c>
    </row>
    <row r="778" spans="1:6" outlineLevel="7" x14ac:dyDescent="0.25">
      <c r="A778" s="50" t="s">
        <v>341</v>
      </c>
      <c r="B778" s="51" t="s">
        <v>460</v>
      </c>
      <c r="C778" s="51" t="s">
        <v>336</v>
      </c>
      <c r="D778" s="51" t="s">
        <v>507</v>
      </c>
      <c r="E778" s="51" t="s">
        <v>342</v>
      </c>
      <c r="F778" s="52">
        <v>3210.8</v>
      </c>
    </row>
    <row r="779" spans="1:6" outlineLevel="4" x14ac:dyDescent="0.25">
      <c r="A779" s="49" t="s">
        <v>554</v>
      </c>
      <c r="B779" s="47" t="s">
        <v>460</v>
      </c>
      <c r="C779" s="47" t="s">
        <v>336</v>
      </c>
      <c r="D779" s="47" t="s">
        <v>555</v>
      </c>
      <c r="E779" s="47"/>
      <c r="F779" s="48">
        <f>F780</f>
        <v>10073.6</v>
      </c>
    </row>
    <row r="780" spans="1:6" outlineLevel="7" x14ac:dyDescent="0.25">
      <c r="A780" s="49" t="s">
        <v>339</v>
      </c>
      <c r="B780" s="47" t="s">
        <v>460</v>
      </c>
      <c r="C780" s="47" t="s">
        <v>336</v>
      </c>
      <c r="D780" s="47" t="s">
        <v>555</v>
      </c>
      <c r="E780" s="47" t="s">
        <v>340</v>
      </c>
      <c r="F780" s="48">
        <f>F781</f>
        <v>10073.6</v>
      </c>
    </row>
    <row r="781" spans="1:6" outlineLevel="7" x14ac:dyDescent="0.25">
      <c r="A781" s="50" t="s">
        <v>341</v>
      </c>
      <c r="B781" s="51" t="s">
        <v>460</v>
      </c>
      <c r="C781" s="51" t="s">
        <v>336</v>
      </c>
      <c r="D781" s="51" t="s">
        <v>555</v>
      </c>
      <c r="E781" s="51" t="s">
        <v>342</v>
      </c>
      <c r="F781" s="52">
        <v>10073.6</v>
      </c>
    </row>
    <row r="782" spans="1:6" outlineLevel="2" x14ac:dyDescent="0.25">
      <c r="A782" s="49" t="s">
        <v>556</v>
      </c>
      <c r="B782" s="47" t="s">
        <v>460</v>
      </c>
      <c r="C782" s="47" t="s">
        <v>557</v>
      </c>
      <c r="D782" s="47"/>
      <c r="E782" s="47"/>
      <c r="F782" s="48">
        <f>F783+F825</f>
        <v>201847.2</v>
      </c>
    </row>
    <row r="783" spans="1:6" ht="20.399999999999999" outlineLevel="3" x14ac:dyDescent="0.25">
      <c r="A783" s="49" t="s">
        <v>33</v>
      </c>
      <c r="B783" s="47" t="s">
        <v>460</v>
      </c>
      <c r="C783" s="47" t="s">
        <v>557</v>
      </c>
      <c r="D783" s="47" t="s">
        <v>34</v>
      </c>
      <c r="E783" s="47"/>
      <c r="F783" s="48">
        <f>F784+F821</f>
        <v>198840.6</v>
      </c>
    </row>
    <row r="784" spans="1:6" outlineLevel="4" x14ac:dyDescent="0.25">
      <c r="A784" s="49" t="s">
        <v>345</v>
      </c>
      <c r="B784" s="47" t="s">
        <v>460</v>
      </c>
      <c r="C784" s="47" t="s">
        <v>557</v>
      </c>
      <c r="D784" s="47" t="s">
        <v>346</v>
      </c>
      <c r="E784" s="47"/>
      <c r="F784" s="48">
        <f>F785+F788+F791+F794+F797+F800+F803+F806+F809+F812+F815+F818</f>
        <v>198678.7</v>
      </c>
    </row>
    <row r="785" spans="1:6" outlineLevel="5" x14ac:dyDescent="0.25">
      <c r="A785" s="49" t="s">
        <v>471</v>
      </c>
      <c r="B785" s="47" t="s">
        <v>460</v>
      </c>
      <c r="C785" s="47" t="s">
        <v>557</v>
      </c>
      <c r="D785" s="47" t="s">
        <v>558</v>
      </c>
      <c r="E785" s="47"/>
      <c r="F785" s="48">
        <f>F786</f>
        <v>80</v>
      </c>
    </row>
    <row r="786" spans="1:6" outlineLevel="7" x14ac:dyDescent="0.25">
      <c r="A786" s="49" t="s">
        <v>339</v>
      </c>
      <c r="B786" s="47" t="s">
        <v>460</v>
      </c>
      <c r="C786" s="47" t="s">
        <v>557</v>
      </c>
      <c r="D786" s="47" t="s">
        <v>558</v>
      </c>
      <c r="E786" s="47" t="s">
        <v>340</v>
      </c>
      <c r="F786" s="48">
        <f>F787</f>
        <v>80</v>
      </c>
    </row>
    <row r="787" spans="1:6" outlineLevel="7" x14ac:dyDescent="0.25">
      <c r="A787" s="50" t="s">
        <v>341</v>
      </c>
      <c r="B787" s="51" t="s">
        <v>460</v>
      </c>
      <c r="C787" s="51" t="s">
        <v>557</v>
      </c>
      <c r="D787" s="51" t="s">
        <v>558</v>
      </c>
      <c r="E787" s="51" t="s">
        <v>342</v>
      </c>
      <c r="F787" s="52">
        <v>80</v>
      </c>
    </row>
    <row r="788" spans="1:6" outlineLevel="5" x14ac:dyDescent="0.25">
      <c r="A788" s="49" t="s">
        <v>559</v>
      </c>
      <c r="B788" s="47" t="s">
        <v>460</v>
      </c>
      <c r="C788" s="47" t="s">
        <v>557</v>
      </c>
      <c r="D788" s="47" t="s">
        <v>560</v>
      </c>
      <c r="E788" s="47"/>
      <c r="F788" s="48">
        <f>F789</f>
        <v>153852.6</v>
      </c>
    </row>
    <row r="789" spans="1:6" outlineLevel="7" x14ac:dyDescent="0.25">
      <c r="A789" s="49" t="s">
        <v>339</v>
      </c>
      <c r="B789" s="47" t="s">
        <v>460</v>
      </c>
      <c r="C789" s="47" t="s">
        <v>557</v>
      </c>
      <c r="D789" s="47" t="s">
        <v>560</v>
      </c>
      <c r="E789" s="47" t="s">
        <v>340</v>
      </c>
      <c r="F789" s="48">
        <f>F790</f>
        <v>153852.6</v>
      </c>
    </row>
    <row r="790" spans="1:6" outlineLevel="7" x14ac:dyDescent="0.25">
      <c r="A790" s="50" t="s">
        <v>341</v>
      </c>
      <c r="B790" s="51" t="s">
        <v>460</v>
      </c>
      <c r="C790" s="51" t="s">
        <v>557</v>
      </c>
      <c r="D790" s="51" t="s">
        <v>560</v>
      </c>
      <c r="E790" s="51" t="s">
        <v>342</v>
      </c>
      <c r="F790" s="52">
        <v>153852.6</v>
      </c>
    </row>
    <row r="791" spans="1:6" outlineLevel="5" x14ac:dyDescent="0.25">
      <c r="A791" s="49" t="s">
        <v>561</v>
      </c>
      <c r="B791" s="47" t="s">
        <v>460</v>
      </c>
      <c r="C791" s="47" t="s">
        <v>557</v>
      </c>
      <c r="D791" s="47" t="s">
        <v>562</v>
      </c>
      <c r="E791" s="47"/>
      <c r="F791" s="48">
        <f>F792</f>
        <v>3156.6</v>
      </c>
    </row>
    <row r="792" spans="1:6" outlineLevel="7" x14ac:dyDescent="0.25">
      <c r="A792" s="49" t="s">
        <v>339</v>
      </c>
      <c r="B792" s="47" t="s">
        <v>460</v>
      </c>
      <c r="C792" s="47" t="s">
        <v>557</v>
      </c>
      <c r="D792" s="47" t="s">
        <v>562</v>
      </c>
      <c r="E792" s="47" t="s">
        <v>340</v>
      </c>
      <c r="F792" s="48">
        <f>F793</f>
        <v>3156.6</v>
      </c>
    </row>
    <row r="793" spans="1:6" outlineLevel="7" x14ac:dyDescent="0.25">
      <c r="A793" s="50" t="s">
        <v>341</v>
      </c>
      <c r="B793" s="51" t="s">
        <v>460</v>
      </c>
      <c r="C793" s="51" t="s">
        <v>557</v>
      </c>
      <c r="D793" s="51" t="s">
        <v>562</v>
      </c>
      <c r="E793" s="51" t="s">
        <v>342</v>
      </c>
      <c r="F793" s="52">
        <v>3156.6</v>
      </c>
    </row>
    <row r="794" spans="1:6" ht="20.399999999999999" outlineLevel="5" x14ac:dyDescent="0.25">
      <c r="A794" s="49" t="s">
        <v>475</v>
      </c>
      <c r="B794" s="47" t="s">
        <v>460</v>
      </c>
      <c r="C794" s="47" t="s">
        <v>557</v>
      </c>
      <c r="D794" s="47" t="s">
        <v>563</v>
      </c>
      <c r="E794" s="47"/>
      <c r="F794" s="48">
        <f>F795</f>
        <v>35.200000000000003</v>
      </c>
    </row>
    <row r="795" spans="1:6" outlineLevel="7" x14ac:dyDescent="0.25">
      <c r="A795" s="49" t="s">
        <v>339</v>
      </c>
      <c r="B795" s="47" t="s">
        <v>460</v>
      </c>
      <c r="C795" s="47" t="s">
        <v>557</v>
      </c>
      <c r="D795" s="47" t="s">
        <v>563</v>
      </c>
      <c r="E795" s="47" t="s">
        <v>340</v>
      </c>
      <c r="F795" s="48">
        <f>F796</f>
        <v>35.200000000000003</v>
      </c>
    </row>
    <row r="796" spans="1:6" outlineLevel="7" x14ac:dyDescent="0.25">
      <c r="A796" s="50" t="s">
        <v>341</v>
      </c>
      <c r="B796" s="51" t="s">
        <v>460</v>
      </c>
      <c r="C796" s="51" t="s">
        <v>557</v>
      </c>
      <c r="D796" s="51" t="s">
        <v>563</v>
      </c>
      <c r="E796" s="51" t="s">
        <v>342</v>
      </c>
      <c r="F796" s="52">
        <v>35.200000000000003</v>
      </c>
    </row>
    <row r="797" spans="1:6" ht="20.399999999999999" outlineLevel="5" x14ac:dyDescent="0.25">
      <c r="A797" s="49" t="s">
        <v>477</v>
      </c>
      <c r="B797" s="47" t="s">
        <v>460</v>
      </c>
      <c r="C797" s="47" t="s">
        <v>557</v>
      </c>
      <c r="D797" s="47" t="s">
        <v>564</v>
      </c>
      <c r="E797" s="47"/>
      <c r="F797" s="48">
        <f>F798</f>
        <v>250.7</v>
      </c>
    </row>
    <row r="798" spans="1:6" outlineLevel="7" x14ac:dyDescent="0.25">
      <c r="A798" s="49" t="s">
        <v>339</v>
      </c>
      <c r="B798" s="47" t="s">
        <v>460</v>
      </c>
      <c r="C798" s="47" t="s">
        <v>557</v>
      </c>
      <c r="D798" s="47" t="s">
        <v>564</v>
      </c>
      <c r="E798" s="47" t="s">
        <v>340</v>
      </c>
      <c r="F798" s="48">
        <f>F799</f>
        <v>250.7</v>
      </c>
    </row>
    <row r="799" spans="1:6" outlineLevel="7" x14ac:dyDescent="0.25">
      <c r="A799" s="50" t="s">
        <v>341</v>
      </c>
      <c r="B799" s="51" t="s">
        <v>460</v>
      </c>
      <c r="C799" s="51" t="s">
        <v>557</v>
      </c>
      <c r="D799" s="51" t="s">
        <v>564</v>
      </c>
      <c r="E799" s="51" t="s">
        <v>342</v>
      </c>
      <c r="F799" s="52">
        <v>250.7</v>
      </c>
    </row>
    <row r="800" spans="1:6" ht="20.399999999999999" outlineLevel="5" x14ac:dyDescent="0.25">
      <c r="A800" s="49" t="s">
        <v>565</v>
      </c>
      <c r="B800" s="47" t="s">
        <v>460</v>
      </c>
      <c r="C800" s="47" t="s">
        <v>557</v>
      </c>
      <c r="D800" s="47" t="s">
        <v>566</v>
      </c>
      <c r="E800" s="47"/>
      <c r="F800" s="48">
        <f>F801</f>
        <v>24959.3</v>
      </c>
    </row>
    <row r="801" spans="1:6" outlineLevel="7" x14ac:dyDescent="0.25">
      <c r="A801" s="49" t="s">
        <v>339</v>
      </c>
      <c r="B801" s="47" t="s">
        <v>460</v>
      </c>
      <c r="C801" s="47" t="s">
        <v>557</v>
      </c>
      <c r="D801" s="47" t="s">
        <v>566</v>
      </c>
      <c r="E801" s="47" t="s">
        <v>340</v>
      </c>
      <c r="F801" s="48">
        <f>F802</f>
        <v>24959.3</v>
      </c>
    </row>
    <row r="802" spans="1:6" outlineLevel="7" x14ac:dyDescent="0.25">
      <c r="A802" s="50" t="s">
        <v>341</v>
      </c>
      <c r="B802" s="51" t="s">
        <v>460</v>
      </c>
      <c r="C802" s="51" t="s">
        <v>557</v>
      </c>
      <c r="D802" s="51" t="s">
        <v>566</v>
      </c>
      <c r="E802" s="51" t="s">
        <v>342</v>
      </c>
      <c r="F802" s="52">
        <v>24959.3</v>
      </c>
    </row>
    <row r="803" spans="1:6" outlineLevel="5" x14ac:dyDescent="0.25">
      <c r="A803" s="49" t="s">
        <v>567</v>
      </c>
      <c r="B803" s="47" t="s">
        <v>460</v>
      </c>
      <c r="C803" s="47" t="s">
        <v>557</v>
      </c>
      <c r="D803" s="47" t="s">
        <v>568</v>
      </c>
      <c r="E803" s="47"/>
      <c r="F803" s="48">
        <f>F804</f>
        <v>912.3</v>
      </c>
    </row>
    <row r="804" spans="1:6" outlineLevel="7" x14ac:dyDescent="0.25">
      <c r="A804" s="49" t="s">
        <v>339</v>
      </c>
      <c r="B804" s="47" t="s">
        <v>460</v>
      </c>
      <c r="C804" s="47" t="s">
        <v>557</v>
      </c>
      <c r="D804" s="47" t="s">
        <v>568</v>
      </c>
      <c r="E804" s="47" t="s">
        <v>340</v>
      </c>
      <c r="F804" s="48">
        <f>F805</f>
        <v>912.3</v>
      </c>
    </row>
    <row r="805" spans="1:6" outlineLevel="7" x14ac:dyDescent="0.25">
      <c r="A805" s="50" t="s">
        <v>341</v>
      </c>
      <c r="B805" s="51" t="s">
        <v>460</v>
      </c>
      <c r="C805" s="51" t="s">
        <v>557</v>
      </c>
      <c r="D805" s="51" t="s">
        <v>568</v>
      </c>
      <c r="E805" s="51" t="s">
        <v>342</v>
      </c>
      <c r="F805" s="52">
        <v>912.3</v>
      </c>
    </row>
    <row r="806" spans="1:6" ht="20.399999999999999" outlineLevel="5" x14ac:dyDescent="0.25">
      <c r="A806" s="49" t="s">
        <v>569</v>
      </c>
      <c r="B806" s="47" t="s">
        <v>460</v>
      </c>
      <c r="C806" s="47" t="s">
        <v>557</v>
      </c>
      <c r="D806" s="47" t="s">
        <v>570</v>
      </c>
      <c r="E806" s="47"/>
      <c r="F806" s="48">
        <f>F807</f>
        <v>1081</v>
      </c>
    </row>
    <row r="807" spans="1:6" outlineLevel="7" x14ac:dyDescent="0.25">
      <c r="A807" s="49" t="s">
        <v>339</v>
      </c>
      <c r="B807" s="47" t="s">
        <v>460</v>
      </c>
      <c r="C807" s="47" t="s">
        <v>557</v>
      </c>
      <c r="D807" s="47" t="s">
        <v>570</v>
      </c>
      <c r="E807" s="47" t="s">
        <v>340</v>
      </c>
      <c r="F807" s="48">
        <f>F808</f>
        <v>1081</v>
      </c>
    </row>
    <row r="808" spans="1:6" outlineLevel="7" x14ac:dyDescent="0.25">
      <c r="A808" s="50" t="s">
        <v>341</v>
      </c>
      <c r="B808" s="51" t="s">
        <v>460</v>
      </c>
      <c r="C808" s="51" t="s">
        <v>557</v>
      </c>
      <c r="D808" s="51" t="s">
        <v>570</v>
      </c>
      <c r="E808" s="51" t="s">
        <v>342</v>
      </c>
      <c r="F808" s="52">
        <v>1081</v>
      </c>
    </row>
    <row r="809" spans="1:6" ht="30.6" outlineLevel="5" x14ac:dyDescent="0.25">
      <c r="A809" s="49" t="s">
        <v>571</v>
      </c>
      <c r="B809" s="47" t="s">
        <v>460</v>
      </c>
      <c r="C809" s="47" t="s">
        <v>557</v>
      </c>
      <c r="D809" s="47" t="s">
        <v>572</v>
      </c>
      <c r="E809" s="47"/>
      <c r="F809" s="48">
        <f>F810</f>
        <v>800</v>
      </c>
    </row>
    <row r="810" spans="1:6" outlineLevel="7" x14ac:dyDescent="0.25">
      <c r="A810" s="49" t="s">
        <v>339</v>
      </c>
      <c r="B810" s="47" t="s">
        <v>460</v>
      </c>
      <c r="C810" s="47" t="s">
        <v>557</v>
      </c>
      <c r="D810" s="47" t="s">
        <v>572</v>
      </c>
      <c r="E810" s="47" t="s">
        <v>340</v>
      </c>
      <c r="F810" s="48">
        <f>F811</f>
        <v>800</v>
      </c>
    </row>
    <row r="811" spans="1:6" outlineLevel="7" x14ac:dyDescent="0.25">
      <c r="A811" s="50" t="s">
        <v>341</v>
      </c>
      <c r="B811" s="51" t="s">
        <v>460</v>
      </c>
      <c r="C811" s="51" t="s">
        <v>557</v>
      </c>
      <c r="D811" s="51" t="s">
        <v>572</v>
      </c>
      <c r="E811" s="51" t="s">
        <v>342</v>
      </c>
      <c r="F811" s="52">
        <v>800</v>
      </c>
    </row>
    <row r="812" spans="1:6" outlineLevel="5" x14ac:dyDescent="0.25">
      <c r="A812" s="49" t="s">
        <v>573</v>
      </c>
      <c r="B812" s="47" t="s">
        <v>460</v>
      </c>
      <c r="C812" s="47" t="s">
        <v>557</v>
      </c>
      <c r="D812" s="47" t="s">
        <v>574</v>
      </c>
      <c r="E812" s="47"/>
      <c r="F812" s="48">
        <f>F813</f>
        <v>13300</v>
      </c>
    </row>
    <row r="813" spans="1:6" outlineLevel="7" x14ac:dyDescent="0.25">
      <c r="A813" s="49" t="s">
        <v>339</v>
      </c>
      <c r="B813" s="47" t="s">
        <v>460</v>
      </c>
      <c r="C813" s="47" t="s">
        <v>557</v>
      </c>
      <c r="D813" s="47" t="s">
        <v>574</v>
      </c>
      <c r="E813" s="47" t="s">
        <v>340</v>
      </c>
      <c r="F813" s="48">
        <f>F814</f>
        <v>13300</v>
      </c>
    </row>
    <row r="814" spans="1:6" outlineLevel="7" x14ac:dyDescent="0.25">
      <c r="A814" s="50" t="s">
        <v>341</v>
      </c>
      <c r="B814" s="51" t="s">
        <v>460</v>
      </c>
      <c r="C814" s="51" t="s">
        <v>557</v>
      </c>
      <c r="D814" s="51" t="s">
        <v>574</v>
      </c>
      <c r="E814" s="51" t="s">
        <v>342</v>
      </c>
      <c r="F814" s="52">
        <v>13300</v>
      </c>
    </row>
    <row r="815" spans="1:6" ht="20.399999999999999" outlineLevel="5" x14ac:dyDescent="0.25">
      <c r="A815" s="49" t="s">
        <v>575</v>
      </c>
      <c r="B815" s="47" t="s">
        <v>460</v>
      </c>
      <c r="C815" s="47" t="s">
        <v>557</v>
      </c>
      <c r="D815" s="47" t="s">
        <v>576</v>
      </c>
      <c r="E815" s="47"/>
      <c r="F815" s="48">
        <f>F816</f>
        <v>171</v>
      </c>
    </row>
    <row r="816" spans="1:6" outlineLevel="7" x14ac:dyDescent="0.25">
      <c r="A816" s="49" t="s">
        <v>339</v>
      </c>
      <c r="B816" s="47" t="s">
        <v>460</v>
      </c>
      <c r="C816" s="47" t="s">
        <v>557</v>
      </c>
      <c r="D816" s="47" t="s">
        <v>576</v>
      </c>
      <c r="E816" s="47" t="s">
        <v>340</v>
      </c>
      <c r="F816" s="48">
        <f>F817</f>
        <v>171</v>
      </c>
    </row>
    <row r="817" spans="1:6" outlineLevel="7" x14ac:dyDescent="0.25">
      <c r="A817" s="50" t="s">
        <v>341</v>
      </c>
      <c r="B817" s="51" t="s">
        <v>460</v>
      </c>
      <c r="C817" s="51" t="s">
        <v>557</v>
      </c>
      <c r="D817" s="51" t="s">
        <v>576</v>
      </c>
      <c r="E817" s="51" t="s">
        <v>342</v>
      </c>
      <c r="F817" s="52">
        <v>171</v>
      </c>
    </row>
    <row r="818" spans="1:6" ht="30.6" outlineLevel="5" x14ac:dyDescent="0.25">
      <c r="A818" s="49" t="s">
        <v>571</v>
      </c>
      <c r="B818" s="47" t="s">
        <v>460</v>
      </c>
      <c r="C818" s="47" t="s">
        <v>557</v>
      </c>
      <c r="D818" s="47" t="s">
        <v>577</v>
      </c>
      <c r="E818" s="47"/>
      <c r="F818" s="48">
        <f>F819</f>
        <v>80</v>
      </c>
    </row>
    <row r="819" spans="1:6" outlineLevel="7" x14ac:dyDescent="0.25">
      <c r="A819" s="49" t="s">
        <v>339</v>
      </c>
      <c r="B819" s="47" t="s">
        <v>460</v>
      </c>
      <c r="C819" s="47" t="s">
        <v>557</v>
      </c>
      <c r="D819" s="47" t="s">
        <v>577</v>
      </c>
      <c r="E819" s="47" t="s">
        <v>340</v>
      </c>
      <c r="F819" s="48">
        <f>F820</f>
        <v>80</v>
      </c>
    </row>
    <row r="820" spans="1:6" outlineLevel="7" x14ac:dyDescent="0.25">
      <c r="A820" s="50" t="s">
        <v>341</v>
      </c>
      <c r="B820" s="51" t="s">
        <v>460</v>
      </c>
      <c r="C820" s="51" t="s">
        <v>557</v>
      </c>
      <c r="D820" s="51" t="s">
        <v>577</v>
      </c>
      <c r="E820" s="51" t="s">
        <v>342</v>
      </c>
      <c r="F820" s="52">
        <v>80</v>
      </c>
    </row>
    <row r="821" spans="1:6" outlineLevel="4" x14ac:dyDescent="0.25">
      <c r="A821" s="49" t="s">
        <v>502</v>
      </c>
      <c r="B821" s="47" t="s">
        <v>460</v>
      </c>
      <c r="C821" s="47" t="s">
        <v>557</v>
      </c>
      <c r="D821" s="47" t="s">
        <v>503</v>
      </c>
      <c r="E821" s="47"/>
      <c r="F821" s="48">
        <f>F822</f>
        <v>161.9</v>
      </c>
    </row>
    <row r="822" spans="1:6" outlineLevel="5" x14ac:dyDescent="0.25">
      <c r="A822" s="49" t="s">
        <v>504</v>
      </c>
      <c r="B822" s="47" t="s">
        <v>460</v>
      </c>
      <c r="C822" s="47" t="s">
        <v>557</v>
      </c>
      <c r="D822" s="47" t="s">
        <v>505</v>
      </c>
      <c r="E822" s="47"/>
      <c r="F822" s="48">
        <f>F823</f>
        <v>161.9</v>
      </c>
    </row>
    <row r="823" spans="1:6" outlineLevel="7" x14ac:dyDescent="0.25">
      <c r="A823" s="49" t="s">
        <v>339</v>
      </c>
      <c r="B823" s="47" t="s">
        <v>460</v>
      </c>
      <c r="C823" s="47" t="s">
        <v>557</v>
      </c>
      <c r="D823" s="47" t="s">
        <v>505</v>
      </c>
      <c r="E823" s="47" t="s">
        <v>340</v>
      </c>
      <c r="F823" s="48">
        <f>F824</f>
        <v>161.9</v>
      </c>
    </row>
    <row r="824" spans="1:6" outlineLevel="7" x14ac:dyDescent="0.25">
      <c r="A824" s="50" t="s">
        <v>341</v>
      </c>
      <c r="B824" s="51" t="s">
        <v>460</v>
      </c>
      <c r="C824" s="51" t="s">
        <v>557</v>
      </c>
      <c r="D824" s="51" t="s">
        <v>505</v>
      </c>
      <c r="E824" s="51" t="s">
        <v>342</v>
      </c>
      <c r="F824" s="52">
        <v>161.9</v>
      </c>
    </row>
    <row r="825" spans="1:6" outlineLevel="3" x14ac:dyDescent="0.25">
      <c r="A825" s="49" t="s">
        <v>13</v>
      </c>
      <c r="B825" s="47" t="s">
        <v>460</v>
      </c>
      <c r="C825" s="47" t="s">
        <v>557</v>
      </c>
      <c r="D825" s="47" t="s">
        <v>14</v>
      </c>
      <c r="E825" s="47"/>
      <c r="F825" s="48">
        <f>F826</f>
        <v>3006.6</v>
      </c>
    </row>
    <row r="826" spans="1:6" outlineLevel="4" x14ac:dyDescent="0.25">
      <c r="A826" s="49" t="s">
        <v>506</v>
      </c>
      <c r="B826" s="47" t="s">
        <v>460</v>
      </c>
      <c r="C826" s="47" t="s">
        <v>557</v>
      </c>
      <c r="D826" s="47" t="s">
        <v>507</v>
      </c>
      <c r="E826" s="47"/>
      <c r="F826" s="48">
        <f>F827</f>
        <v>3006.6</v>
      </c>
    </row>
    <row r="827" spans="1:6" outlineLevel="7" x14ac:dyDescent="0.25">
      <c r="A827" s="49" t="s">
        <v>339</v>
      </c>
      <c r="B827" s="47" t="s">
        <v>460</v>
      </c>
      <c r="C827" s="47" t="s">
        <v>557</v>
      </c>
      <c r="D827" s="47" t="s">
        <v>507</v>
      </c>
      <c r="E827" s="47" t="s">
        <v>340</v>
      </c>
      <c r="F827" s="48">
        <f>F828</f>
        <v>3006.6</v>
      </c>
    </row>
    <row r="828" spans="1:6" outlineLevel="7" x14ac:dyDescent="0.25">
      <c r="A828" s="50" t="s">
        <v>341</v>
      </c>
      <c r="B828" s="51" t="s">
        <v>460</v>
      </c>
      <c r="C828" s="51" t="s">
        <v>557</v>
      </c>
      <c r="D828" s="51" t="s">
        <v>507</v>
      </c>
      <c r="E828" s="51" t="s">
        <v>342</v>
      </c>
      <c r="F828" s="52">
        <v>3006.6</v>
      </c>
    </row>
    <row r="829" spans="1:6" outlineLevel="2" x14ac:dyDescent="0.25">
      <c r="A829" s="49" t="s">
        <v>578</v>
      </c>
      <c r="B829" s="47" t="s">
        <v>460</v>
      </c>
      <c r="C829" s="47" t="s">
        <v>579</v>
      </c>
      <c r="D829" s="47"/>
      <c r="E829" s="47"/>
      <c r="F829" s="48">
        <f>F830</f>
        <v>600.99999999999989</v>
      </c>
    </row>
    <row r="830" spans="1:6" ht="20.399999999999999" outlineLevel="3" x14ac:dyDescent="0.25">
      <c r="A830" s="49" t="s">
        <v>33</v>
      </c>
      <c r="B830" s="47" t="s">
        <v>460</v>
      </c>
      <c r="C830" s="47" t="s">
        <v>579</v>
      </c>
      <c r="D830" s="47" t="s">
        <v>34</v>
      </c>
      <c r="E830" s="47"/>
      <c r="F830" s="48">
        <f>F831+F837+F843+F847</f>
        <v>600.99999999999989</v>
      </c>
    </row>
    <row r="831" spans="1:6" outlineLevel="4" x14ac:dyDescent="0.25">
      <c r="A831" s="49" t="s">
        <v>463</v>
      </c>
      <c r="B831" s="47" t="s">
        <v>460</v>
      </c>
      <c r="C831" s="47" t="s">
        <v>579</v>
      </c>
      <c r="D831" s="47" t="s">
        <v>464</v>
      </c>
      <c r="E831" s="47"/>
      <c r="F831" s="48">
        <f>F832</f>
        <v>200</v>
      </c>
    </row>
    <row r="832" spans="1:6" ht="20.399999999999999" outlineLevel="5" x14ac:dyDescent="0.25">
      <c r="A832" s="49" t="s">
        <v>580</v>
      </c>
      <c r="B832" s="47" t="s">
        <v>460</v>
      </c>
      <c r="C832" s="47" t="s">
        <v>579</v>
      </c>
      <c r="D832" s="47" t="s">
        <v>581</v>
      </c>
      <c r="E832" s="47"/>
      <c r="F832" s="48">
        <f>F833+F835</f>
        <v>200</v>
      </c>
    </row>
    <row r="833" spans="1:6" ht="30.6" outlineLevel="7" x14ac:dyDescent="0.25">
      <c r="A833" s="49" t="s">
        <v>17</v>
      </c>
      <c r="B833" s="47" t="s">
        <v>460</v>
      </c>
      <c r="C833" s="47" t="s">
        <v>579</v>
      </c>
      <c r="D833" s="47" t="s">
        <v>581</v>
      </c>
      <c r="E833" s="47" t="s">
        <v>18</v>
      </c>
      <c r="F833" s="48">
        <f>F834</f>
        <v>37.700000000000003</v>
      </c>
    </row>
    <row r="834" spans="1:6" outlineLevel="7" x14ac:dyDescent="0.25">
      <c r="A834" s="50" t="s">
        <v>89</v>
      </c>
      <c r="B834" s="51" t="s">
        <v>460</v>
      </c>
      <c r="C834" s="51" t="s">
        <v>579</v>
      </c>
      <c r="D834" s="51" t="s">
        <v>581</v>
      </c>
      <c r="E834" s="51" t="s">
        <v>90</v>
      </c>
      <c r="F834" s="52">
        <v>37.700000000000003</v>
      </c>
    </row>
    <row r="835" spans="1:6" outlineLevel="7" x14ac:dyDescent="0.25">
      <c r="A835" s="49" t="s">
        <v>339</v>
      </c>
      <c r="B835" s="47" t="s">
        <v>460</v>
      </c>
      <c r="C835" s="47" t="s">
        <v>579</v>
      </c>
      <c r="D835" s="47" t="s">
        <v>581</v>
      </c>
      <c r="E835" s="47" t="s">
        <v>340</v>
      </c>
      <c r="F835" s="48">
        <f>F836</f>
        <v>162.30000000000001</v>
      </c>
    </row>
    <row r="836" spans="1:6" outlineLevel="7" x14ac:dyDescent="0.25">
      <c r="A836" s="50" t="s">
        <v>467</v>
      </c>
      <c r="B836" s="51" t="s">
        <v>460</v>
      </c>
      <c r="C836" s="51" t="s">
        <v>579</v>
      </c>
      <c r="D836" s="51" t="s">
        <v>581</v>
      </c>
      <c r="E836" s="51" t="s">
        <v>468</v>
      </c>
      <c r="F836" s="52">
        <v>162.30000000000001</v>
      </c>
    </row>
    <row r="837" spans="1:6" outlineLevel="4" x14ac:dyDescent="0.25">
      <c r="A837" s="49" t="s">
        <v>35</v>
      </c>
      <c r="B837" s="47" t="s">
        <v>460</v>
      </c>
      <c r="C837" s="47" t="s">
        <v>579</v>
      </c>
      <c r="D837" s="47" t="s">
        <v>36</v>
      </c>
      <c r="E837" s="47"/>
      <c r="F837" s="48">
        <f>F838</f>
        <v>278.29999999999995</v>
      </c>
    </row>
    <row r="838" spans="1:6" ht="20.399999999999999" outlineLevel="5" x14ac:dyDescent="0.25">
      <c r="A838" s="49" t="s">
        <v>582</v>
      </c>
      <c r="B838" s="47" t="s">
        <v>460</v>
      </c>
      <c r="C838" s="47" t="s">
        <v>579</v>
      </c>
      <c r="D838" s="47" t="s">
        <v>583</v>
      </c>
      <c r="E838" s="47"/>
      <c r="F838" s="48">
        <f>F839+F841</f>
        <v>278.29999999999995</v>
      </c>
    </row>
    <row r="839" spans="1:6" ht="30.6" outlineLevel="7" x14ac:dyDescent="0.25">
      <c r="A839" s="49" t="s">
        <v>17</v>
      </c>
      <c r="B839" s="47" t="s">
        <v>460</v>
      </c>
      <c r="C839" s="47" t="s">
        <v>579</v>
      </c>
      <c r="D839" s="47" t="s">
        <v>583</v>
      </c>
      <c r="E839" s="47" t="s">
        <v>18</v>
      </c>
      <c r="F839" s="48">
        <f>F840</f>
        <v>125.6</v>
      </c>
    </row>
    <row r="840" spans="1:6" outlineLevel="7" x14ac:dyDescent="0.25">
      <c r="A840" s="50" t="s">
        <v>89</v>
      </c>
      <c r="B840" s="51" t="s">
        <v>460</v>
      </c>
      <c r="C840" s="51" t="s">
        <v>579</v>
      </c>
      <c r="D840" s="51" t="s">
        <v>583</v>
      </c>
      <c r="E840" s="51" t="s">
        <v>90</v>
      </c>
      <c r="F840" s="52">
        <v>125.6</v>
      </c>
    </row>
    <row r="841" spans="1:6" outlineLevel="7" x14ac:dyDescent="0.25">
      <c r="A841" s="49" t="s">
        <v>339</v>
      </c>
      <c r="B841" s="47" t="s">
        <v>460</v>
      </c>
      <c r="C841" s="47" t="s">
        <v>579</v>
      </c>
      <c r="D841" s="47" t="s">
        <v>583</v>
      </c>
      <c r="E841" s="47" t="s">
        <v>340</v>
      </c>
      <c r="F841" s="48">
        <f>F842</f>
        <v>152.69999999999999</v>
      </c>
    </row>
    <row r="842" spans="1:6" outlineLevel="7" x14ac:dyDescent="0.25">
      <c r="A842" s="50" t="s">
        <v>341</v>
      </c>
      <c r="B842" s="51" t="s">
        <v>460</v>
      </c>
      <c r="C842" s="51" t="s">
        <v>579</v>
      </c>
      <c r="D842" s="51" t="s">
        <v>583</v>
      </c>
      <c r="E842" s="51" t="s">
        <v>342</v>
      </c>
      <c r="F842" s="52">
        <v>152.69999999999999</v>
      </c>
    </row>
    <row r="843" spans="1:6" outlineLevel="4" x14ac:dyDescent="0.25">
      <c r="A843" s="49" t="s">
        <v>345</v>
      </c>
      <c r="B843" s="47" t="s">
        <v>460</v>
      </c>
      <c r="C843" s="47" t="s">
        <v>579</v>
      </c>
      <c r="D843" s="47" t="s">
        <v>346</v>
      </c>
      <c r="E843" s="47"/>
      <c r="F843" s="48">
        <f>F844</f>
        <v>119.8</v>
      </c>
    </row>
    <row r="844" spans="1:6" ht="20.399999999999999" outlineLevel="5" x14ac:dyDescent="0.25">
      <c r="A844" s="49" t="s">
        <v>584</v>
      </c>
      <c r="B844" s="47" t="s">
        <v>460</v>
      </c>
      <c r="C844" s="47" t="s">
        <v>579</v>
      </c>
      <c r="D844" s="47" t="s">
        <v>585</v>
      </c>
      <c r="E844" s="47"/>
      <c r="F844" s="48">
        <f>F845</f>
        <v>119.8</v>
      </c>
    </row>
    <row r="845" spans="1:6" outlineLevel="7" x14ac:dyDescent="0.25">
      <c r="A845" s="49" t="s">
        <v>339</v>
      </c>
      <c r="B845" s="47" t="s">
        <v>460</v>
      </c>
      <c r="C845" s="47" t="s">
        <v>579</v>
      </c>
      <c r="D845" s="47" t="s">
        <v>585</v>
      </c>
      <c r="E845" s="47" t="s">
        <v>340</v>
      </c>
      <c r="F845" s="48">
        <f>F846</f>
        <v>119.8</v>
      </c>
    </row>
    <row r="846" spans="1:6" outlineLevel="7" x14ac:dyDescent="0.25">
      <c r="A846" s="50" t="s">
        <v>341</v>
      </c>
      <c r="B846" s="51" t="s">
        <v>460</v>
      </c>
      <c r="C846" s="51" t="s">
        <v>579</v>
      </c>
      <c r="D846" s="51" t="s">
        <v>585</v>
      </c>
      <c r="E846" s="51" t="s">
        <v>342</v>
      </c>
      <c r="F846" s="52">
        <v>119.8</v>
      </c>
    </row>
    <row r="847" spans="1:6" outlineLevel="4" x14ac:dyDescent="0.25">
      <c r="A847" s="49" t="s">
        <v>502</v>
      </c>
      <c r="B847" s="47" t="s">
        <v>460</v>
      </c>
      <c r="C847" s="47" t="s">
        <v>579</v>
      </c>
      <c r="D847" s="47" t="s">
        <v>503</v>
      </c>
      <c r="E847" s="47"/>
      <c r="F847" s="48">
        <f>F848</f>
        <v>2.9</v>
      </c>
    </row>
    <row r="848" spans="1:6" ht="20.399999999999999" outlineLevel="5" x14ac:dyDescent="0.25">
      <c r="A848" s="49" t="s">
        <v>586</v>
      </c>
      <c r="B848" s="47" t="s">
        <v>460</v>
      </c>
      <c r="C848" s="47" t="s">
        <v>579</v>
      </c>
      <c r="D848" s="47" t="s">
        <v>587</v>
      </c>
      <c r="E848" s="47"/>
      <c r="F848" s="48">
        <f>F849</f>
        <v>2.9</v>
      </c>
    </row>
    <row r="849" spans="1:6" outlineLevel="7" x14ac:dyDescent="0.25">
      <c r="A849" s="49" t="s">
        <v>339</v>
      </c>
      <c r="B849" s="47" t="s">
        <v>460</v>
      </c>
      <c r="C849" s="47" t="s">
        <v>579</v>
      </c>
      <c r="D849" s="47" t="s">
        <v>587</v>
      </c>
      <c r="E849" s="47" t="s">
        <v>340</v>
      </c>
      <c r="F849" s="48">
        <f>F850</f>
        <v>2.9</v>
      </c>
    </row>
    <row r="850" spans="1:6" outlineLevel="7" x14ac:dyDescent="0.25">
      <c r="A850" s="50" t="s">
        <v>341</v>
      </c>
      <c r="B850" s="51" t="s">
        <v>460</v>
      </c>
      <c r="C850" s="51" t="s">
        <v>579</v>
      </c>
      <c r="D850" s="51" t="s">
        <v>587</v>
      </c>
      <c r="E850" s="51" t="s">
        <v>342</v>
      </c>
      <c r="F850" s="52">
        <v>2.9</v>
      </c>
    </row>
    <row r="851" spans="1:6" outlineLevel="2" x14ac:dyDescent="0.25">
      <c r="A851" s="49" t="s">
        <v>343</v>
      </c>
      <c r="B851" s="47" t="s">
        <v>460</v>
      </c>
      <c r="C851" s="47" t="s">
        <v>344</v>
      </c>
      <c r="D851" s="47"/>
      <c r="E851" s="47"/>
      <c r="F851" s="48">
        <f>F852</f>
        <v>27124.800000000003</v>
      </c>
    </row>
    <row r="852" spans="1:6" ht="20.399999999999999" outlineLevel="3" x14ac:dyDescent="0.25">
      <c r="A852" s="49" t="s">
        <v>33</v>
      </c>
      <c r="B852" s="47" t="s">
        <v>460</v>
      </c>
      <c r="C852" s="47" t="s">
        <v>344</v>
      </c>
      <c r="D852" s="47" t="s">
        <v>34</v>
      </c>
      <c r="E852" s="47"/>
      <c r="F852" s="48">
        <f>F853</f>
        <v>27124.800000000003</v>
      </c>
    </row>
    <row r="853" spans="1:6" outlineLevel="4" x14ac:dyDescent="0.25">
      <c r="A853" s="49" t="s">
        <v>345</v>
      </c>
      <c r="B853" s="47" t="s">
        <v>460</v>
      </c>
      <c r="C853" s="47" t="s">
        <v>344</v>
      </c>
      <c r="D853" s="47" t="s">
        <v>346</v>
      </c>
      <c r="E853" s="47"/>
      <c r="F853" s="48">
        <f>F854+F862+F865+F868+F873+F882+F885</f>
        <v>27124.800000000003</v>
      </c>
    </row>
    <row r="854" spans="1:6" outlineLevel="5" x14ac:dyDescent="0.25">
      <c r="A854" s="49" t="s">
        <v>347</v>
      </c>
      <c r="B854" s="47" t="s">
        <v>460</v>
      </c>
      <c r="C854" s="47" t="s">
        <v>344</v>
      </c>
      <c r="D854" s="47" t="s">
        <v>588</v>
      </c>
      <c r="E854" s="47"/>
      <c r="F854" s="48">
        <f>F855+F857+F859</f>
        <v>1709.8999999999999</v>
      </c>
    </row>
    <row r="855" spans="1:6" outlineLevel="7" x14ac:dyDescent="0.25">
      <c r="A855" s="49" t="s">
        <v>25</v>
      </c>
      <c r="B855" s="47" t="s">
        <v>460</v>
      </c>
      <c r="C855" s="47" t="s">
        <v>344</v>
      </c>
      <c r="D855" s="47" t="s">
        <v>588</v>
      </c>
      <c r="E855" s="47" t="s">
        <v>26</v>
      </c>
      <c r="F855" s="48">
        <f>F856</f>
        <v>783</v>
      </c>
    </row>
    <row r="856" spans="1:6" outlineLevel="7" x14ac:dyDescent="0.25">
      <c r="A856" s="50" t="s">
        <v>27</v>
      </c>
      <c r="B856" s="51" t="s">
        <v>460</v>
      </c>
      <c r="C856" s="51" t="s">
        <v>344</v>
      </c>
      <c r="D856" s="51" t="s">
        <v>588</v>
      </c>
      <c r="E856" s="51" t="s">
        <v>28</v>
      </c>
      <c r="F856" s="52">
        <v>783</v>
      </c>
    </row>
    <row r="857" spans="1:6" outlineLevel="7" x14ac:dyDescent="0.25">
      <c r="A857" s="49" t="s">
        <v>57</v>
      </c>
      <c r="B857" s="47" t="s">
        <v>460</v>
      </c>
      <c r="C857" s="47" t="s">
        <v>344</v>
      </c>
      <c r="D857" s="47" t="s">
        <v>588</v>
      </c>
      <c r="E857" s="47" t="s">
        <v>58</v>
      </c>
      <c r="F857" s="48">
        <f>F858</f>
        <v>426.1</v>
      </c>
    </row>
    <row r="858" spans="1:6" outlineLevel="7" x14ac:dyDescent="0.25">
      <c r="A858" s="50" t="s">
        <v>59</v>
      </c>
      <c r="B858" s="51" t="s">
        <v>460</v>
      </c>
      <c r="C858" s="51" t="s">
        <v>344</v>
      </c>
      <c r="D858" s="51" t="s">
        <v>588</v>
      </c>
      <c r="E858" s="51" t="s">
        <v>60</v>
      </c>
      <c r="F858" s="52">
        <v>426.1</v>
      </c>
    </row>
    <row r="859" spans="1:6" outlineLevel="7" x14ac:dyDescent="0.25">
      <c r="A859" s="49" t="s">
        <v>339</v>
      </c>
      <c r="B859" s="47" t="s">
        <v>460</v>
      </c>
      <c r="C859" s="47" t="s">
        <v>344</v>
      </c>
      <c r="D859" s="47" t="s">
        <v>588</v>
      </c>
      <c r="E859" s="47" t="s">
        <v>340</v>
      </c>
      <c r="F859" s="48">
        <f>F860+F861</f>
        <v>500.8</v>
      </c>
    </row>
    <row r="860" spans="1:6" outlineLevel="7" x14ac:dyDescent="0.25">
      <c r="A860" s="50" t="s">
        <v>341</v>
      </c>
      <c r="B860" s="51" t="s">
        <v>460</v>
      </c>
      <c r="C860" s="51" t="s">
        <v>344</v>
      </c>
      <c r="D860" s="51" t="s">
        <v>588</v>
      </c>
      <c r="E860" s="51" t="s">
        <v>342</v>
      </c>
      <c r="F860" s="52">
        <v>290.8</v>
      </c>
    </row>
    <row r="861" spans="1:6" outlineLevel="7" x14ac:dyDescent="0.25">
      <c r="A861" s="50" t="s">
        <v>534</v>
      </c>
      <c r="B861" s="51" t="s">
        <v>460</v>
      </c>
      <c r="C861" s="51" t="s">
        <v>344</v>
      </c>
      <c r="D861" s="51" t="s">
        <v>588</v>
      </c>
      <c r="E861" s="51" t="s">
        <v>535</v>
      </c>
      <c r="F861" s="52">
        <v>210</v>
      </c>
    </row>
    <row r="862" spans="1:6" outlineLevel="5" x14ac:dyDescent="0.25">
      <c r="A862" s="49" t="s">
        <v>589</v>
      </c>
      <c r="B862" s="47" t="s">
        <v>460</v>
      </c>
      <c r="C862" s="47" t="s">
        <v>344</v>
      </c>
      <c r="D862" s="47" t="s">
        <v>590</v>
      </c>
      <c r="E862" s="47"/>
      <c r="F862" s="48">
        <f>F863</f>
        <v>51.9</v>
      </c>
    </row>
    <row r="863" spans="1:6" outlineLevel="7" x14ac:dyDescent="0.25">
      <c r="A863" s="49" t="s">
        <v>339</v>
      </c>
      <c r="B863" s="47" t="s">
        <v>460</v>
      </c>
      <c r="C863" s="47" t="s">
        <v>344</v>
      </c>
      <c r="D863" s="47" t="s">
        <v>590</v>
      </c>
      <c r="E863" s="47" t="s">
        <v>340</v>
      </c>
      <c r="F863" s="48">
        <f>F864</f>
        <v>51.9</v>
      </c>
    </row>
    <row r="864" spans="1:6" outlineLevel="7" x14ac:dyDescent="0.25">
      <c r="A864" s="50" t="s">
        <v>341</v>
      </c>
      <c r="B864" s="51" t="s">
        <v>460</v>
      </c>
      <c r="C864" s="51" t="s">
        <v>344</v>
      </c>
      <c r="D864" s="51" t="s">
        <v>590</v>
      </c>
      <c r="E864" s="51" t="s">
        <v>342</v>
      </c>
      <c r="F864" s="52">
        <v>51.9</v>
      </c>
    </row>
    <row r="865" spans="1:6" outlineLevel="5" x14ac:dyDescent="0.25">
      <c r="A865" s="49" t="s">
        <v>591</v>
      </c>
      <c r="B865" s="47" t="s">
        <v>460</v>
      </c>
      <c r="C865" s="47" t="s">
        <v>344</v>
      </c>
      <c r="D865" s="47" t="s">
        <v>592</v>
      </c>
      <c r="E865" s="47"/>
      <c r="F865" s="48">
        <f>F866</f>
        <v>5.7</v>
      </c>
    </row>
    <row r="866" spans="1:6" outlineLevel="7" x14ac:dyDescent="0.25">
      <c r="A866" s="49" t="s">
        <v>339</v>
      </c>
      <c r="B866" s="47" t="s">
        <v>460</v>
      </c>
      <c r="C866" s="47" t="s">
        <v>344</v>
      </c>
      <c r="D866" s="47" t="s">
        <v>592</v>
      </c>
      <c r="E866" s="47" t="s">
        <v>340</v>
      </c>
      <c r="F866" s="48">
        <f>F867</f>
        <v>5.7</v>
      </c>
    </row>
    <row r="867" spans="1:6" outlineLevel="7" x14ac:dyDescent="0.25">
      <c r="A867" s="50" t="s">
        <v>341</v>
      </c>
      <c r="B867" s="51" t="s">
        <v>460</v>
      </c>
      <c r="C867" s="51" t="s">
        <v>344</v>
      </c>
      <c r="D867" s="51" t="s">
        <v>592</v>
      </c>
      <c r="E867" s="51" t="s">
        <v>342</v>
      </c>
      <c r="F867" s="52">
        <v>5.7</v>
      </c>
    </row>
    <row r="868" spans="1:6" outlineLevel="5" x14ac:dyDescent="0.25">
      <c r="A868" s="49" t="s">
        <v>593</v>
      </c>
      <c r="B868" s="47" t="s">
        <v>460</v>
      </c>
      <c r="C868" s="47" t="s">
        <v>344</v>
      </c>
      <c r="D868" s="47" t="s">
        <v>594</v>
      </c>
      <c r="E868" s="47"/>
      <c r="F868" s="48">
        <f>F869+F871</f>
        <v>6184</v>
      </c>
    </row>
    <row r="869" spans="1:6" outlineLevel="7" x14ac:dyDescent="0.25">
      <c r="A869" s="49" t="s">
        <v>25</v>
      </c>
      <c r="B869" s="47" t="s">
        <v>460</v>
      </c>
      <c r="C869" s="47" t="s">
        <v>344</v>
      </c>
      <c r="D869" s="47" t="s">
        <v>594</v>
      </c>
      <c r="E869" s="47" t="s">
        <v>26</v>
      </c>
      <c r="F869" s="48">
        <f>F870</f>
        <v>3635.7</v>
      </c>
    </row>
    <row r="870" spans="1:6" outlineLevel="7" x14ac:dyDescent="0.25">
      <c r="A870" s="50" t="s">
        <v>27</v>
      </c>
      <c r="B870" s="51" t="s">
        <v>460</v>
      </c>
      <c r="C870" s="51" t="s">
        <v>344</v>
      </c>
      <c r="D870" s="51" t="s">
        <v>594</v>
      </c>
      <c r="E870" s="51" t="s">
        <v>28</v>
      </c>
      <c r="F870" s="52">
        <v>3635.7</v>
      </c>
    </row>
    <row r="871" spans="1:6" outlineLevel="7" x14ac:dyDescent="0.25">
      <c r="A871" s="49" t="s">
        <v>57</v>
      </c>
      <c r="B871" s="47" t="s">
        <v>460</v>
      </c>
      <c r="C871" s="47" t="s">
        <v>344</v>
      </c>
      <c r="D871" s="47" t="s">
        <v>594</v>
      </c>
      <c r="E871" s="47" t="s">
        <v>58</v>
      </c>
      <c r="F871" s="48">
        <f>F872</f>
        <v>2548.3000000000002</v>
      </c>
    </row>
    <row r="872" spans="1:6" outlineLevel="7" x14ac:dyDescent="0.25">
      <c r="A872" s="50" t="s">
        <v>59</v>
      </c>
      <c r="B872" s="51" t="s">
        <v>460</v>
      </c>
      <c r="C872" s="51" t="s">
        <v>344</v>
      </c>
      <c r="D872" s="51" t="s">
        <v>594</v>
      </c>
      <c r="E872" s="51" t="s">
        <v>60</v>
      </c>
      <c r="F872" s="52">
        <v>2548.3000000000002</v>
      </c>
    </row>
    <row r="873" spans="1:6" outlineLevel="5" x14ac:dyDescent="0.25">
      <c r="A873" s="49" t="s">
        <v>347</v>
      </c>
      <c r="B873" s="47" t="s">
        <v>460</v>
      </c>
      <c r="C873" s="47" t="s">
        <v>344</v>
      </c>
      <c r="D873" s="47" t="s">
        <v>348</v>
      </c>
      <c r="E873" s="47"/>
      <c r="F873" s="48">
        <f>F874+F876+F878+F880</f>
        <v>15041.2</v>
      </c>
    </row>
    <row r="874" spans="1:6" ht="30.6" outlineLevel="7" x14ac:dyDescent="0.25">
      <c r="A874" s="49" t="s">
        <v>17</v>
      </c>
      <c r="B874" s="47" t="s">
        <v>460</v>
      </c>
      <c r="C874" s="47" t="s">
        <v>344</v>
      </c>
      <c r="D874" s="47" t="s">
        <v>348</v>
      </c>
      <c r="E874" s="47" t="s">
        <v>18</v>
      </c>
      <c r="F874" s="48">
        <f>F875</f>
        <v>95.6</v>
      </c>
    </row>
    <row r="875" spans="1:6" outlineLevel="7" x14ac:dyDescent="0.25">
      <c r="A875" s="50" t="s">
        <v>89</v>
      </c>
      <c r="B875" s="51" t="s">
        <v>460</v>
      </c>
      <c r="C875" s="51" t="s">
        <v>344</v>
      </c>
      <c r="D875" s="51" t="s">
        <v>348</v>
      </c>
      <c r="E875" s="51" t="s">
        <v>90</v>
      </c>
      <c r="F875" s="52">
        <v>95.6</v>
      </c>
    </row>
    <row r="876" spans="1:6" outlineLevel="7" x14ac:dyDescent="0.25">
      <c r="A876" s="49" t="s">
        <v>25</v>
      </c>
      <c r="B876" s="47" t="s">
        <v>460</v>
      </c>
      <c r="C876" s="47" t="s">
        <v>344</v>
      </c>
      <c r="D876" s="47" t="s">
        <v>348</v>
      </c>
      <c r="E876" s="47" t="s">
        <v>26</v>
      </c>
      <c r="F876" s="48">
        <f>F877</f>
        <v>574.79999999999995</v>
      </c>
    </row>
    <row r="877" spans="1:6" outlineLevel="7" x14ac:dyDescent="0.25">
      <c r="A877" s="50" t="s">
        <v>27</v>
      </c>
      <c r="B877" s="51" t="s">
        <v>460</v>
      </c>
      <c r="C877" s="51" t="s">
        <v>344</v>
      </c>
      <c r="D877" s="51" t="s">
        <v>348</v>
      </c>
      <c r="E877" s="51" t="s">
        <v>28</v>
      </c>
      <c r="F877" s="52">
        <v>574.79999999999995</v>
      </c>
    </row>
    <row r="878" spans="1:6" outlineLevel="7" x14ac:dyDescent="0.25">
      <c r="A878" s="49" t="s">
        <v>57</v>
      </c>
      <c r="B878" s="47" t="s">
        <v>460</v>
      </c>
      <c r="C878" s="47" t="s">
        <v>344</v>
      </c>
      <c r="D878" s="47" t="s">
        <v>348</v>
      </c>
      <c r="E878" s="47" t="s">
        <v>58</v>
      </c>
      <c r="F878" s="48">
        <f>F879</f>
        <v>2380.3000000000002</v>
      </c>
    </row>
    <row r="879" spans="1:6" outlineLevel="7" x14ac:dyDescent="0.25">
      <c r="A879" s="50" t="s">
        <v>59</v>
      </c>
      <c r="B879" s="51" t="s">
        <v>460</v>
      </c>
      <c r="C879" s="51" t="s">
        <v>344</v>
      </c>
      <c r="D879" s="51" t="s">
        <v>348</v>
      </c>
      <c r="E879" s="51" t="s">
        <v>60</v>
      </c>
      <c r="F879" s="52">
        <v>2380.3000000000002</v>
      </c>
    </row>
    <row r="880" spans="1:6" outlineLevel="7" x14ac:dyDescent="0.25">
      <c r="A880" s="49" t="s">
        <v>339</v>
      </c>
      <c r="B880" s="47" t="s">
        <v>460</v>
      </c>
      <c r="C880" s="47" t="s">
        <v>344</v>
      </c>
      <c r="D880" s="47" t="s">
        <v>348</v>
      </c>
      <c r="E880" s="47" t="s">
        <v>340</v>
      </c>
      <c r="F880" s="48">
        <f>F881</f>
        <v>11990.5</v>
      </c>
    </row>
    <row r="881" spans="1:6" outlineLevel="7" x14ac:dyDescent="0.25">
      <c r="A881" s="50" t="s">
        <v>341</v>
      </c>
      <c r="B881" s="51" t="s">
        <v>460</v>
      </c>
      <c r="C881" s="51" t="s">
        <v>344</v>
      </c>
      <c r="D881" s="51" t="s">
        <v>348</v>
      </c>
      <c r="E881" s="51" t="s">
        <v>342</v>
      </c>
      <c r="F881" s="52">
        <v>11990.5</v>
      </c>
    </row>
    <row r="882" spans="1:6" outlineLevel="5" x14ac:dyDescent="0.25">
      <c r="A882" s="49" t="s">
        <v>589</v>
      </c>
      <c r="B882" s="47" t="s">
        <v>460</v>
      </c>
      <c r="C882" s="47" t="s">
        <v>344</v>
      </c>
      <c r="D882" s="47" t="s">
        <v>595</v>
      </c>
      <c r="E882" s="47"/>
      <c r="F882" s="48">
        <f>F883</f>
        <v>3570.2</v>
      </c>
    </row>
    <row r="883" spans="1:6" outlineLevel="7" x14ac:dyDescent="0.25">
      <c r="A883" s="49" t="s">
        <v>339</v>
      </c>
      <c r="B883" s="47" t="s">
        <v>460</v>
      </c>
      <c r="C883" s="47" t="s">
        <v>344</v>
      </c>
      <c r="D883" s="47" t="s">
        <v>595</v>
      </c>
      <c r="E883" s="47" t="s">
        <v>340</v>
      </c>
      <c r="F883" s="48">
        <f>F884</f>
        <v>3570.2</v>
      </c>
    </row>
    <row r="884" spans="1:6" outlineLevel="7" x14ac:dyDescent="0.25">
      <c r="A884" s="50" t="s">
        <v>341</v>
      </c>
      <c r="B884" s="51" t="s">
        <v>460</v>
      </c>
      <c r="C884" s="51" t="s">
        <v>344</v>
      </c>
      <c r="D884" s="51" t="s">
        <v>595</v>
      </c>
      <c r="E884" s="51" t="s">
        <v>342</v>
      </c>
      <c r="F884" s="52">
        <v>3570.2</v>
      </c>
    </row>
    <row r="885" spans="1:6" outlineLevel="5" x14ac:dyDescent="0.25">
      <c r="A885" s="49" t="s">
        <v>591</v>
      </c>
      <c r="B885" s="47" t="s">
        <v>460</v>
      </c>
      <c r="C885" s="47" t="s">
        <v>344</v>
      </c>
      <c r="D885" s="47" t="s">
        <v>596</v>
      </c>
      <c r="E885" s="47"/>
      <c r="F885" s="48">
        <f>F886</f>
        <v>561.9</v>
      </c>
    </row>
    <row r="886" spans="1:6" outlineLevel="7" x14ac:dyDescent="0.25">
      <c r="A886" s="49" t="s">
        <v>339</v>
      </c>
      <c r="B886" s="47" t="s">
        <v>460</v>
      </c>
      <c r="C886" s="47" t="s">
        <v>344</v>
      </c>
      <c r="D886" s="47" t="s">
        <v>596</v>
      </c>
      <c r="E886" s="47" t="s">
        <v>340</v>
      </c>
      <c r="F886" s="48">
        <f>F887</f>
        <v>561.9</v>
      </c>
    </row>
    <row r="887" spans="1:6" outlineLevel="7" x14ac:dyDescent="0.25">
      <c r="A887" s="50" t="s">
        <v>341</v>
      </c>
      <c r="B887" s="51" t="s">
        <v>460</v>
      </c>
      <c r="C887" s="51" t="s">
        <v>344</v>
      </c>
      <c r="D887" s="51" t="s">
        <v>596</v>
      </c>
      <c r="E887" s="51" t="s">
        <v>342</v>
      </c>
      <c r="F887" s="52">
        <v>561.9</v>
      </c>
    </row>
    <row r="888" spans="1:6" outlineLevel="2" x14ac:dyDescent="0.25">
      <c r="A888" s="49" t="s">
        <v>349</v>
      </c>
      <c r="B888" s="47" t="s">
        <v>460</v>
      </c>
      <c r="C888" s="47" t="s">
        <v>350</v>
      </c>
      <c r="D888" s="47"/>
      <c r="E888" s="47"/>
      <c r="F888" s="48">
        <f>F889+F926+F939</f>
        <v>75838.100000000006</v>
      </c>
    </row>
    <row r="889" spans="1:6" ht="20.399999999999999" outlineLevel="3" x14ac:dyDescent="0.25">
      <c r="A889" s="49" t="s">
        <v>33</v>
      </c>
      <c r="B889" s="47" t="s">
        <v>460</v>
      </c>
      <c r="C889" s="47" t="s">
        <v>350</v>
      </c>
      <c r="D889" s="47" t="s">
        <v>34</v>
      </c>
      <c r="E889" s="47"/>
      <c r="F889" s="48">
        <f>F890+F894</f>
        <v>59353.100000000006</v>
      </c>
    </row>
    <row r="890" spans="1:6" outlineLevel="4" x14ac:dyDescent="0.25">
      <c r="A890" s="49" t="s">
        <v>463</v>
      </c>
      <c r="B890" s="47" t="s">
        <v>460</v>
      </c>
      <c r="C890" s="47" t="s">
        <v>350</v>
      </c>
      <c r="D890" s="47" t="s">
        <v>464</v>
      </c>
      <c r="E890" s="47"/>
      <c r="F890" s="48">
        <f>F891</f>
        <v>1326</v>
      </c>
    </row>
    <row r="891" spans="1:6" ht="30.6" outlineLevel="5" x14ac:dyDescent="0.25">
      <c r="A891" s="49" t="s">
        <v>597</v>
      </c>
      <c r="B891" s="47" t="s">
        <v>460</v>
      </c>
      <c r="C891" s="47" t="s">
        <v>350</v>
      </c>
      <c r="D891" s="47" t="s">
        <v>598</v>
      </c>
      <c r="E891" s="47"/>
      <c r="F891" s="48">
        <f>F892</f>
        <v>1326</v>
      </c>
    </row>
    <row r="892" spans="1:6" ht="30.6" outlineLevel="7" x14ac:dyDescent="0.25">
      <c r="A892" s="49" t="s">
        <v>17</v>
      </c>
      <c r="B892" s="47" t="s">
        <v>460</v>
      </c>
      <c r="C892" s="47" t="s">
        <v>350</v>
      </c>
      <c r="D892" s="47" t="s">
        <v>598</v>
      </c>
      <c r="E892" s="47" t="s">
        <v>18</v>
      </c>
      <c r="F892" s="48">
        <f>F893</f>
        <v>1326</v>
      </c>
    </row>
    <row r="893" spans="1:6" outlineLevel="7" x14ac:dyDescent="0.25">
      <c r="A893" s="50" t="s">
        <v>89</v>
      </c>
      <c r="B893" s="51" t="s">
        <v>460</v>
      </c>
      <c r="C893" s="51" t="s">
        <v>350</v>
      </c>
      <c r="D893" s="51" t="s">
        <v>598</v>
      </c>
      <c r="E893" s="51" t="s">
        <v>90</v>
      </c>
      <c r="F893" s="52">
        <v>1326</v>
      </c>
    </row>
    <row r="894" spans="1:6" outlineLevel="4" x14ac:dyDescent="0.25">
      <c r="A894" s="49" t="s">
        <v>502</v>
      </c>
      <c r="B894" s="47" t="s">
        <v>460</v>
      </c>
      <c r="C894" s="47" t="s">
        <v>350</v>
      </c>
      <c r="D894" s="47" t="s">
        <v>503</v>
      </c>
      <c r="E894" s="47"/>
      <c r="F894" s="48">
        <f>F895+F902+F905+F912+F919</f>
        <v>58027.100000000006</v>
      </c>
    </row>
    <row r="895" spans="1:6" outlineLevel="5" x14ac:dyDescent="0.25">
      <c r="A895" s="49" t="s">
        <v>599</v>
      </c>
      <c r="B895" s="47" t="s">
        <v>460</v>
      </c>
      <c r="C895" s="47" t="s">
        <v>350</v>
      </c>
      <c r="D895" s="47" t="s">
        <v>600</v>
      </c>
      <c r="E895" s="47"/>
      <c r="F895" s="48">
        <f>F896+F898+F900</f>
        <v>33602.6</v>
      </c>
    </row>
    <row r="896" spans="1:6" ht="30.6" outlineLevel="7" x14ac:dyDescent="0.25">
      <c r="A896" s="49" t="s">
        <v>17</v>
      </c>
      <c r="B896" s="47" t="s">
        <v>460</v>
      </c>
      <c r="C896" s="47" t="s">
        <v>350</v>
      </c>
      <c r="D896" s="47" t="s">
        <v>600</v>
      </c>
      <c r="E896" s="47" t="s">
        <v>18</v>
      </c>
      <c r="F896" s="48">
        <f>F897</f>
        <v>30300</v>
      </c>
    </row>
    <row r="897" spans="1:6" outlineLevel="7" x14ac:dyDescent="0.25">
      <c r="A897" s="50" t="s">
        <v>89</v>
      </c>
      <c r="B897" s="51" t="s">
        <v>460</v>
      </c>
      <c r="C897" s="51" t="s">
        <v>350</v>
      </c>
      <c r="D897" s="51" t="s">
        <v>600</v>
      </c>
      <c r="E897" s="51" t="s">
        <v>90</v>
      </c>
      <c r="F897" s="52">
        <v>30300</v>
      </c>
    </row>
    <row r="898" spans="1:6" outlineLevel="7" x14ac:dyDescent="0.25">
      <c r="A898" s="49" t="s">
        <v>25</v>
      </c>
      <c r="B898" s="47" t="s">
        <v>460</v>
      </c>
      <c r="C898" s="47" t="s">
        <v>350</v>
      </c>
      <c r="D898" s="47" t="s">
        <v>600</v>
      </c>
      <c r="E898" s="47" t="s">
        <v>26</v>
      </c>
      <c r="F898" s="48">
        <f>F899</f>
        <v>3268.2</v>
      </c>
    </row>
    <row r="899" spans="1:6" outlineLevel="7" x14ac:dyDescent="0.25">
      <c r="A899" s="50" t="s">
        <v>27</v>
      </c>
      <c r="B899" s="51" t="s">
        <v>460</v>
      </c>
      <c r="C899" s="51" t="s">
        <v>350</v>
      </c>
      <c r="D899" s="51" t="s">
        <v>600</v>
      </c>
      <c r="E899" s="51" t="s">
        <v>28</v>
      </c>
      <c r="F899" s="52">
        <v>3268.2</v>
      </c>
    </row>
    <row r="900" spans="1:6" outlineLevel="7" x14ac:dyDescent="0.25">
      <c r="A900" s="49" t="s">
        <v>61</v>
      </c>
      <c r="B900" s="47" t="s">
        <v>460</v>
      </c>
      <c r="C900" s="47" t="s">
        <v>350</v>
      </c>
      <c r="D900" s="47" t="s">
        <v>600</v>
      </c>
      <c r="E900" s="47" t="s">
        <v>62</v>
      </c>
      <c r="F900" s="48">
        <f>F901</f>
        <v>34.4</v>
      </c>
    </row>
    <row r="901" spans="1:6" outlineLevel="7" x14ac:dyDescent="0.25">
      <c r="A901" s="50" t="s">
        <v>63</v>
      </c>
      <c r="B901" s="51" t="s">
        <v>460</v>
      </c>
      <c r="C901" s="51" t="s">
        <v>350</v>
      </c>
      <c r="D901" s="51" t="s">
        <v>600</v>
      </c>
      <c r="E901" s="51" t="s">
        <v>64</v>
      </c>
      <c r="F901" s="52">
        <v>34.4</v>
      </c>
    </row>
    <row r="902" spans="1:6" outlineLevel="5" x14ac:dyDescent="0.25">
      <c r="A902" s="49" t="s">
        <v>601</v>
      </c>
      <c r="B902" s="47" t="s">
        <v>460</v>
      </c>
      <c r="C902" s="47" t="s">
        <v>350</v>
      </c>
      <c r="D902" s="47" t="s">
        <v>602</v>
      </c>
      <c r="E902" s="47"/>
      <c r="F902" s="48">
        <f>F903</f>
        <v>7825.5</v>
      </c>
    </row>
    <row r="903" spans="1:6" outlineLevel="7" x14ac:dyDescent="0.25">
      <c r="A903" s="49" t="s">
        <v>339</v>
      </c>
      <c r="B903" s="47" t="s">
        <v>460</v>
      </c>
      <c r="C903" s="47" t="s">
        <v>350</v>
      </c>
      <c r="D903" s="47" t="s">
        <v>602</v>
      </c>
      <c r="E903" s="47" t="s">
        <v>340</v>
      </c>
      <c r="F903" s="48">
        <f>F904</f>
        <v>7825.5</v>
      </c>
    </row>
    <row r="904" spans="1:6" outlineLevel="7" x14ac:dyDescent="0.25">
      <c r="A904" s="50" t="s">
        <v>341</v>
      </c>
      <c r="B904" s="51" t="s">
        <v>460</v>
      </c>
      <c r="C904" s="51" t="s">
        <v>350</v>
      </c>
      <c r="D904" s="51" t="s">
        <v>602</v>
      </c>
      <c r="E904" s="51" t="s">
        <v>342</v>
      </c>
      <c r="F904" s="52">
        <v>7825.5</v>
      </c>
    </row>
    <row r="905" spans="1:6" outlineLevel="5" x14ac:dyDescent="0.25">
      <c r="A905" s="49" t="s">
        <v>603</v>
      </c>
      <c r="B905" s="47" t="s">
        <v>460</v>
      </c>
      <c r="C905" s="47" t="s">
        <v>350</v>
      </c>
      <c r="D905" s="47" t="s">
        <v>604</v>
      </c>
      <c r="E905" s="47"/>
      <c r="F905" s="48">
        <f>F906+F908+F910</f>
        <v>15225.4</v>
      </c>
    </row>
    <row r="906" spans="1:6" ht="30.6" outlineLevel="7" x14ac:dyDescent="0.25">
      <c r="A906" s="49" t="s">
        <v>17</v>
      </c>
      <c r="B906" s="47" t="s">
        <v>460</v>
      </c>
      <c r="C906" s="47" t="s">
        <v>350</v>
      </c>
      <c r="D906" s="47" t="s">
        <v>604</v>
      </c>
      <c r="E906" s="47" t="s">
        <v>18</v>
      </c>
      <c r="F906" s="48">
        <f>F907</f>
        <v>8439</v>
      </c>
    </row>
    <row r="907" spans="1:6" outlineLevel="7" x14ac:dyDescent="0.25">
      <c r="A907" s="50" t="s">
        <v>89</v>
      </c>
      <c r="B907" s="51" t="s">
        <v>460</v>
      </c>
      <c r="C907" s="51" t="s">
        <v>350</v>
      </c>
      <c r="D907" s="51" t="s">
        <v>604</v>
      </c>
      <c r="E907" s="51" t="s">
        <v>90</v>
      </c>
      <c r="F907" s="52">
        <v>8439</v>
      </c>
    </row>
    <row r="908" spans="1:6" outlineLevel="7" x14ac:dyDescent="0.25">
      <c r="A908" s="49" t="s">
        <v>25</v>
      </c>
      <c r="B908" s="47" t="s">
        <v>460</v>
      </c>
      <c r="C908" s="47" t="s">
        <v>350</v>
      </c>
      <c r="D908" s="47" t="s">
        <v>604</v>
      </c>
      <c r="E908" s="47" t="s">
        <v>26</v>
      </c>
      <c r="F908" s="48">
        <f>F909</f>
        <v>6439.1</v>
      </c>
    </row>
    <row r="909" spans="1:6" outlineLevel="7" x14ac:dyDescent="0.25">
      <c r="A909" s="50" t="s">
        <v>27</v>
      </c>
      <c r="B909" s="51" t="s">
        <v>460</v>
      </c>
      <c r="C909" s="51" t="s">
        <v>350</v>
      </c>
      <c r="D909" s="51" t="s">
        <v>604</v>
      </c>
      <c r="E909" s="51" t="s">
        <v>28</v>
      </c>
      <c r="F909" s="52">
        <v>6439.1</v>
      </c>
    </row>
    <row r="910" spans="1:6" outlineLevel="7" x14ac:dyDescent="0.25">
      <c r="A910" s="49" t="s">
        <v>61</v>
      </c>
      <c r="B910" s="47" t="s">
        <v>460</v>
      </c>
      <c r="C910" s="47" t="s">
        <v>350</v>
      </c>
      <c r="D910" s="47" t="s">
        <v>604</v>
      </c>
      <c r="E910" s="47" t="s">
        <v>62</v>
      </c>
      <c r="F910" s="48">
        <f>F911</f>
        <v>347.3</v>
      </c>
    </row>
    <row r="911" spans="1:6" outlineLevel="7" x14ac:dyDescent="0.25">
      <c r="A911" s="50" t="s">
        <v>63</v>
      </c>
      <c r="B911" s="51" t="s">
        <v>460</v>
      </c>
      <c r="C911" s="51" t="s">
        <v>350</v>
      </c>
      <c r="D911" s="51" t="s">
        <v>604</v>
      </c>
      <c r="E911" s="51" t="s">
        <v>64</v>
      </c>
      <c r="F911" s="52">
        <v>347.3</v>
      </c>
    </row>
    <row r="912" spans="1:6" outlineLevel="5" x14ac:dyDescent="0.25">
      <c r="A912" s="49" t="s">
        <v>504</v>
      </c>
      <c r="B912" s="47" t="s">
        <v>460</v>
      </c>
      <c r="C912" s="47" t="s">
        <v>350</v>
      </c>
      <c r="D912" s="47" t="s">
        <v>505</v>
      </c>
      <c r="E912" s="47"/>
      <c r="F912" s="48">
        <f>F913+F915+F917</f>
        <v>746.80000000000007</v>
      </c>
    </row>
    <row r="913" spans="1:6" ht="30.6" outlineLevel="7" x14ac:dyDescent="0.25">
      <c r="A913" s="49" t="s">
        <v>17</v>
      </c>
      <c r="B913" s="47" t="s">
        <v>460</v>
      </c>
      <c r="C913" s="47" t="s">
        <v>350</v>
      </c>
      <c r="D913" s="47" t="s">
        <v>505</v>
      </c>
      <c r="E913" s="47" t="s">
        <v>18</v>
      </c>
      <c r="F913" s="48">
        <f>F914</f>
        <v>40.200000000000003</v>
      </c>
    </row>
    <row r="914" spans="1:6" outlineLevel="7" x14ac:dyDescent="0.25">
      <c r="A914" s="50" t="s">
        <v>89</v>
      </c>
      <c r="B914" s="51" t="s">
        <v>460</v>
      </c>
      <c r="C914" s="51" t="s">
        <v>350</v>
      </c>
      <c r="D914" s="51" t="s">
        <v>505</v>
      </c>
      <c r="E914" s="51" t="s">
        <v>90</v>
      </c>
      <c r="F914" s="52">
        <v>40.200000000000003</v>
      </c>
    </row>
    <row r="915" spans="1:6" outlineLevel="7" x14ac:dyDescent="0.25">
      <c r="A915" s="49" t="s">
        <v>25</v>
      </c>
      <c r="B915" s="47" t="s">
        <v>460</v>
      </c>
      <c r="C915" s="47" t="s">
        <v>350</v>
      </c>
      <c r="D915" s="47" t="s">
        <v>505</v>
      </c>
      <c r="E915" s="47" t="s">
        <v>26</v>
      </c>
      <c r="F915" s="48">
        <f>F916</f>
        <v>699</v>
      </c>
    </row>
    <row r="916" spans="1:6" outlineLevel="7" x14ac:dyDescent="0.25">
      <c r="A916" s="50" t="s">
        <v>27</v>
      </c>
      <c r="B916" s="51" t="s">
        <v>460</v>
      </c>
      <c r="C916" s="51" t="s">
        <v>350</v>
      </c>
      <c r="D916" s="51" t="s">
        <v>505</v>
      </c>
      <c r="E916" s="51" t="s">
        <v>28</v>
      </c>
      <c r="F916" s="52">
        <v>699</v>
      </c>
    </row>
    <row r="917" spans="1:6" outlineLevel="7" x14ac:dyDescent="0.25">
      <c r="A917" s="49" t="s">
        <v>339</v>
      </c>
      <c r="B917" s="47" t="s">
        <v>460</v>
      </c>
      <c r="C917" s="47" t="s">
        <v>350</v>
      </c>
      <c r="D917" s="47" t="s">
        <v>505</v>
      </c>
      <c r="E917" s="47" t="s">
        <v>340</v>
      </c>
      <c r="F917" s="48">
        <f>F918</f>
        <v>7.6</v>
      </c>
    </row>
    <row r="918" spans="1:6" outlineLevel="7" x14ac:dyDescent="0.25">
      <c r="A918" s="50" t="s">
        <v>341</v>
      </c>
      <c r="B918" s="51" t="s">
        <v>460</v>
      </c>
      <c r="C918" s="51" t="s">
        <v>350</v>
      </c>
      <c r="D918" s="51" t="s">
        <v>505</v>
      </c>
      <c r="E918" s="51" t="s">
        <v>342</v>
      </c>
      <c r="F918" s="52">
        <v>7.6</v>
      </c>
    </row>
    <row r="919" spans="1:6" ht="20.399999999999999" outlineLevel="5" x14ac:dyDescent="0.25">
      <c r="A919" s="49" t="s">
        <v>605</v>
      </c>
      <c r="B919" s="47" t="s">
        <v>460</v>
      </c>
      <c r="C919" s="47" t="s">
        <v>350</v>
      </c>
      <c r="D919" s="47" t="s">
        <v>606</v>
      </c>
      <c r="E919" s="47"/>
      <c r="F919" s="48">
        <f>F920+F922+F924</f>
        <v>626.80000000000007</v>
      </c>
    </row>
    <row r="920" spans="1:6" outlineLevel="7" x14ac:dyDescent="0.25">
      <c r="A920" s="49" t="s">
        <v>25</v>
      </c>
      <c r="B920" s="47" t="s">
        <v>460</v>
      </c>
      <c r="C920" s="47" t="s">
        <v>350</v>
      </c>
      <c r="D920" s="47" t="s">
        <v>606</v>
      </c>
      <c r="E920" s="47" t="s">
        <v>26</v>
      </c>
      <c r="F920" s="48">
        <f>F921</f>
        <v>241.4</v>
      </c>
    </row>
    <row r="921" spans="1:6" outlineLevel="7" x14ac:dyDescent="0.25">
      <c r="A921" s="50" t="s">
        <v>27</v>
      </c>
      <c r="B921" s="51" t="s">
        <v>460</v>
      </c>
      <c r="C921" s="51" t="s">
        <v>350</v>
      </c>
      <c r="D921" s="51" t="s">
        <v>606</v>
      </c>
      <c r="E921" s="51" t="s">
        <v>28</v>
      </c>
      <c r="F921" s="52">
        <v>241.4</v>
      </c>
    </row>
    <row r="922" spans="1:6" outlineLevel="7" x14ac:dyDescent="0.25">
      <c r="A922" s="49" t="s">
        <v>339</v>
      </c>
      <c r="B922" s="47" t="s">
        <v>460</v>
      </c>
      <c r="C922" s="47" t="s">
        <v>350</v>
      </c>
      <c r="D922" s="47" t="s">
        <v>606</v>
      </c>
      <c r="E922" s="47" t="s">
        <v>340</v>
      </c>
      <c r="F922" s="48">
        <f>F923</f>
        <v>385.2</v>
      </c>
    </row>
    <row r="923" spans="1:6" outlineLevel="7" x14ac:dyDescent="0.25">
      <c r="A923" s="50" t="s">
        <v>341</v>
      </c>
      <c r="B923" s="51" t="s">
        <v>460</v>
      </c>
      <c r="C923" s="51" t="s">
        <v>350</v>
      </c>
      <c r="D923" s="51" t="s">
        <v>606</v>
      </c>
      <c r="E923" s="51" t="s">
        <v>342</v>
      </c>
      <c r="F923" s="52">
        <v>385.2</v>
      </c>
    </row>
    <row r="924" spans="1:6" outlineLevel="7" x14ac:dyDescent="0.25">
      <c r="A924" s="49" t="s">
        <v>61</v>
      </c>
      <c r="B924" s="47" t="s">
        <v>460</v>
      </c>
      <c r="C924" s="47" t="s">
        <v>350</v>
      </c>
      <c r="D924" s="47" t="s">
        <v>606</v>
      </c>
      <c r="E924" s="47" t="s">
        <v>62</v>
      </c>
      <c r="F924" s="48">
        <f>F925</f>
        <v>0.2</v>
      </c>
    </row>
    <row r="925" spans="1:6" outlineLevel="7" x14ac:dyDescent="0.25">
      <c r="A925" s="50" t="s">
        <v>63</v>
      </c>
      <c r="B925" s="51" t="s">
        <v>460</v>
      </c>
      <c r="C925" s="51" t="s">
        <v>350</v>
      </c>
      <c r="D925" s="51" t="s">
        <v>606</v>
      </c>
      <c r="E925" s="51" t="s">
        <v>64</v>
      </c>
      <c r="F925" s="52">
        <v>0.2</v>
      </c>
    </row>
    <row r="926" spans="1:6" outlineLevel="3" x14ac:dyDescent="0.25">
      <c r="A926" s="49" t="s">
        <v>39</v>
      </c>
      <c r="B926" s="47" t="s">
        <v>460</v>
      </c>
      <c r="C926" s="47" t="s">
        <v>350</v>
      </c>
      <c r="D926" s="47" t="s">
        <v>40</v>
      </c>
      <c r="E926" s="47"/>
      <c r="F926" s="48">
        <f>F927+F931</f>
        <v>14764.9</v>
      </c>
    </row>
    <row r="927" spans="1:6" outlineLevel="4" x14ac:dyDescent="0.25">
      <c r="A927" s="49" t="s">
        <v>83</v>
      </c>
      <c r="B927" s="47" t="s">
        <v>460</v>
      </c>
      <c r="C927" s="47" t="s">
        <v>350</v>
      </c>
      <c r="D927" s="47" t="s">
        <v>84</v>
      </c>
      <c r="E927" s="47"/>
      <c r="F927" s="48">
        <f>F928</f>
        <v>70</v>
      </c>
    </row>
    <row r="928" spans="1:6" ht="20.399999999999999" outlineLevel="5" x14ac:dyDescent="0.25">
      <c r="A928" s="49" t="s">
        <v>607</v>
      </c>
      <c r="B928" s="47" t="s">
        <v>460</v>
      </c>
      <c r="C928" s="47" t="s">
        <v>350</v>
      </c>
      <c r="D928" s="47" t="s">
        <v>608</v>
      </c>
      <c r="E928" s="47"/>
      <c r="F928" s="48">
        <f>F929</f>
        <v>70</v>
      </c>
    </row>
    <row r="929" spans="1:6" outlineLevel="7" x14ac:dyDescent="0.25">
      <c r="A929" s="49" t="s">
        <v>57</v>
      </c>
      <c r="B929" s="47" t="s">
        <v>460</v>
      </c>
      <c r="C929" s="47" t="s">
        <v>350</v>
      </c>
      <c r="D929" s="47" t="s">
        <v>608</v>
      </c>
      <c r="E929" s="47" t="s">
        <v>58</v>
      </c>
      <c r="F929" s="48">
        <f>F930</f>
        <v>70</v>
      </c>
    </row>
    <row r="930" spans="1:6" outlineLevel="7" x14ac:dyDescent="0.25">
      <c r="A930" s="50" t="s">
        <v>59</v>
      </c>
      <c r="B930" s="51" t="s">
        <v>460</v>
      </c>
      <c r="C930" s="51" t="s">
        <v>350</v>
      </c>
      <c r="D930" s="51" t="s">
        <v>608</v>
      </c>
      <c r="E930" s="51" t="s">
        <v>60</v>
      </c>
      <c r="F930" s="52">
        <v>70</v>
      </c>
    </row>
    <row r="931" spans="1:6" outlineLevel="4" x14ac:dyDescent="0.25">
      <c r="A931" s="49" t="s">
        <v>53</v>
      </c>
      <c r="B931" s="47" t="s">
        <v>460</v>
      </c>
      <c r="C931" s="47" t="s">
        <v>350</v>
      </c>
      <c r="D931" s="47" t="s">
        <v>54</v>
      </c>
      <c r="E931" s="47"/>
      <c r="F931" s="48">
        <f>F932</f>
        <v>14694.9</v>
      </c>
    </row>
    <row r="932" spans="1:6" outlineLevel="5" x14ac:dyDescent="0.25">
      <c r="A932" s="49" t="s">
        <v>609</v>
      </c>
      <c r="B932" s="47" t="s">
        <v>460</v>
      </c>
      <c r="C932" s="47" t="s">
        <v>350</v>
      </c>
      <c r="D932" s="47" t="s">
        <v>610</v>
      </c>
      <c r="E932" s="47"/>
      <c r="F932" s="48">
        <f>F933+F935+F937</f>
        <v>14694.9</v>
      </c>
    </row>
    <row r="933" spans="1:6" ht="30.6" outlineLevel="7" x14ac:dyDescent="0.25">
      <c r="A933" s="49" t="s">
        <v>17</v>
      </c>
      <c r="B933" s="47" t="s">
        <v>460</v>
      </c>
      <c r="C933" s="47" t="s">
        <v>350</v>
      </c>
      <c r="D933" s="47" t="s">
        <v>610</v>
      </c>
      <c r="E933" s="47" t="s">
        <v>18</v>
      </c>
      <c r="F933" s="48">
        <f>F934</f>
        <v>8028.1</v>
      </c>
    </row>
    <row r="934" spans="1:6" outlineLevel="7" x14ac:dyDescent="0.25">
      <c r="A934" s="50" t="s">
        <v>89</v>
      </c>
      <c r="B934" s="51" t="s">
        <v>460</v>
      </c>
      <c r="C934" s="51" t="s">
        <v>350</v>
      </c>
      <c r="D934" s="51" t="s">
        <v>610</v>
      </c>
      <c r="E934" s="51" t="s">
        <v>90</v>
      </c>
      <c r="F934" s="52">
        <v>8028.1</v>
      </c>
    </row>
    <row r="935" spans="1:6" outlineLevel="7" x14ac:dyDescent="0.25">
      <c r="A935" s="49" t="s">
        <v>25</v>
      </c>
      <c r="B935" s="47" t="s">
        <v>460</v>
      </c>
      <c r="C935" s="47" t="s">
        <v>350</v>
      </c>
      <c r="D935" s="47" t="s">
        <v>610</v>
      </c>
      <c r="E935" s="47" t="s">
        <v>26</v>
      </c>
      <c r="F935" s="48">
        <f>F936</f>
        <v>6587.4</v>
      </c>
    </row>
    <row r="936" spans="1:6" outlineLevel="7" x14ac:dyDescent="0.25">
      <c r="A936" s="50" t="s">
        <v>27</v>
      </c>
      <c r="B936" s="51" t="s">
        <v>460</v>
      </c>
      <c r="C936" s="51" t="s">
        <v>350</v>
      </c>
      <c r="D936" s="51" t="s">
        <v>610</v>
      </c>
      <c r="E936" s="51" t="s">
        <v>28</v>
      </c>
      <c r="F936" s="52">
        <v>6587.4</v>
      </c>
    </row>
    <row r="937" spans="1:6" outlineLevel="7" x14ac:dyDescent="0.25">
      <c r="A937" s="49" t="s">
        <v>61</v>
      </c>
      <c r="B937" s="47" t="s">
        <v>460</v>
      </c>
      <c r="C937" s="47" t="s">
        <v>350</v>
      </c>
      <c r="D937" s="47" t="s">
        <v>610</v>
      </c>
      <c r="E937" s="47" t="s">
        <v>62</v>
      </c>
      <c r="F937" s="48">
        <f>F938</f>
        <v>79.400000000000006</v>
      </c>
    </row>
    <row r="938" spans="1:6" outlineLevel="7" x14ac:dyDescent="0.25">
      <c r="A938" s="50" t="s">
        <v>63</v>
      </c>
      <c r="B938" s="51" t="s">
        <v>460</v>
      </c>
      <c r="C938" s="51" t="s">
        <v>350</v>
      </c>
      <c r="D938" s="51" t="s">
        <v>610</v>
      </c>
      <c r="E938" s="51" t="s">
        <v>64</v>
      </c>
      <c r="F938" s="52">
        <v>79.400000000000006</v>
      </c>
    </row>
    <row r="939" spans="1:6" ht="20.399999999999999" outlineLevel="3" x14ac:dyDescent="0.25">
      <c r="A939" s="49" t="s">
        <v>282</v>
      </c>
      <c r="B939" s="47" t="s">
        <v>460</v>
      </c>
      <c r="C939" s="47" t="s">
        <v>350</v>
      </c>
      <c r="D939" s="47" t="s">
        <v>283</v>
      </c>
      <c r="E939" s="47"/>
      <c r="F939" s="48">
        <f>F940</f>
        <v>1720.1</v>
      </c>
    </row>
    <row r="940" spans="1:6" ht="20.399999999999999" outlineLevel="4" x14ac:dyDescent="0.25">
      <c r="A940" s="49" t="s">
        <v>284</v>
      </c>
      <c r="B940" s="47" t="s">
        <v>460</v>
      </c>
      <c r="C940" s="47" t="s">
        <v>350</v>
      </c>
      <c r="D940" s="47" t="s">
        <v>285</v>
      </c>
      <c r="E940" s="47"/>
      <c r="F940" s="48">
        <f>F941</f>
        <v>1720.1</v>
      </c>
    </row>
    <row r="941" spans="1:6" ht="20.399999999999999" outlineLevel="5" x14ac:dyDescent="0.25">
      <c r="A941" s="49" t="s">
        <v>611</v>
      </c>
      <c r="B941" s="47" t="s">
        <v>460</v>
      </c>
      <c r="C941" s="47" t="s">
        <v>350</v>
      </c>
      <c r="D941" s="47" t="s">
        <v>612</v>
      </c>
      <c r="E941" s="47"/>
      <c r="F941" s="48">
        <f>F942</f>
        <v>1720.1</v>
      </c>
    </row>
    <row r="942" spans="1:6" outlineLevel="7" x14ac:dyDescent="0.25">
      <c r="A942" s="49" t="s">
        <v>25</v>
      </c>
      <c r="B942" s="47" t="s">
        <v>460</v>
      </c>
      <c r="C942" s="47" t="s">
        <v>350</v>
      </c>
      <c r="D942" s="47" t="s">
        <v>612</v>
      </c>
      <c r="E942" s="47" t="s">
        <v>26</v>
      </c>
      <c r="F942" s="48">
        <f>F943</f>
        <v>1720.1</v>
      </c>
    </row>
    <row r="943" spans="1:6" outlineLevel="7" x14ac:dyDescent="0.25">
      <c r="A943" s="50" t="s">
        <v>27</v>
      </c>
      <c r="B943" s="51" t="s">
        <v>460</v>
      </c>
      <c r="C943" s="51" t="s">
        <v>350</v>
      </c>
      <c r="D943" s="51" t="s">
        <v>612</v>
      </c>
      <c r="E943" s="51" t="s">
        <v>28</v>
      </c>
      <c r="F943" s="52">
        <v>1720.1</v>
      </c>
    </row>
    <row r="944" spans="1:6" outlineLevel="1" x14ac:dyDescent="0.25">
      <c r="A944" s="43" t="s">
        <v>785</v>
      </c>
      <c r="B944" s="47" t="s">
        <v>460</v>
      </c>
      <c r="C944" s="47" t="s">
        <v>366</v>
      </c>
      <c r="D944" s="47"/>
      <c r="E944" s="47"/>
      <c r="F944" s="48">
        <f>F945</f>
        <v>42339</v>
      </c>
    </row>
    <row r="945" spans="1:6" outlineLevel="2" x14ac:dyDescent="0.25">
      <c r="A945" s="49" t="s">
        <v>447</v>
      </c>
      <c r="B945" s="47" t="s">
        <v>460</v>
      </c>
      <c r="C945" s="47" t="s">
        <v>448</v>
      </c>
      <c r="D945" s="47"/>
      <c r="E945" s="47"/>
      <c r="F945" s="48">
        <f>F946</f>
        <v>42339</v>
      </c>
    </row>
    <row r="946" spans="1:6" ht="20.399999999999999" outlineLevel="3" x14ac:dyDescent="0.25">
      <c r="A946" s="49" t="s">
        <v>33</v>
      </c>
      <c r="B946" s="47" t="s">
        <v>460</v>
      </c>
      <c r="C946" s="47" t="s">
        <v>448</v>
      </c>
      <c r="D946" s="47" t="s">
        <v>34</v>
      </c>
      <c r="E946" s="47"/>
      <c r="F946" s="48">
        <f>F947</f>
        <v>42339</v>
      </c>
    </row>
    <row r="947" spans="1:6" outlineLevel="4" x14ac:dyDescent="0.25">
      <c r="A947" s="49" t="s">
        <v>463</v>
      </c>
      <c r="B947" s="47" t="s">
        <v>460</v>
      </c>
      <c r="C947" s="47" t="s">
        <v>448</v>
      </c>
      <c r="D947" s="47" t="s">
        <v>464</v>
      </c>
      <c r="E947" s="47"/>
      <c r="F947" s="48">
        <f>F948</f>
        <v>42339</v>
      </c>
    </row>
    <row r="948" spans="1:6" ht="30.6" outlineLevel="5" x14ac:dyDescent="0.25">
      <c r="A948" s="49" t="s">
        <v>597</v>
      </c>
      <c r="B948" s="47" t="s">
        <v>460</v>
      </c>
      <c r="C948" s="47" t="s">
        <v>448</v>
      </c>
      <c r="D948" s="47" t="s">
        <v>598</v>
      </c>
      <c r="E948" s="47"/>
      <c r="F948" s="48">
        <f>F949+F951</f>
        <v>42339</v>
      </c>
    </row>
    <row r="949" spans="1:6" outlineLevel="7" x14ac:dyDescent="0.25">
      <c r="A949" s="49" t="s">
        <v>25</v>
      </c>
      <c r="B949" s="47" t="s">
        <v>460</v>
      </c>
      <c r="C949" s="47" t="s">
        <v>448</v>
      </c>
      <c r="D949" s="47" t="s">
        <v>598</v>
      </c>
      <c r="E949" s="47" t="s">
        <v>26</v>
      </c>
      <c r="F949" s="48">
        <f>F950</f>
        <v>419</v>
      </c>
    </row>
    <row r="950" spans="1:6" outlineLevel="7" x14ac:dyDescent="0.25">
      <c r="A950" s="50" t="s">
        <v>27</v>
      </c>
      <c r="B950" s="51" t="s">
        <v>460</v>
      </c>
      <c r="C950" s="51" t="s">
        <v>448</v>
      </c>
      <c r="D950" s="51" t="s">
        <v>598</v>
      </c>
      <c r="E950" s="51" t="s">
        <v>28</v>
      </c>
      <c r="F950" s="52">
        <v>419</v>
      </c>
    </row>
    <row r="951" spans="1:6" outlineLevel="7" x14ac:dyDescent="0.25">
      <c r="A951" s="49" t="s">
        <v>57</v>
      </c>
      <c r="B951" s="47" t="s">
        <v>460</v>
      </c>
      <c r="C951" s="47" t="s">
        <v>448</v>
      </c>
      <c r="D951" s="47" t="s">
        <v>598</v>
      </c>
      <c r="E951" s="47" t="s">
        <v>58</v>
      </c>
      <c r="F951" s="48">
        <f>F952</f>
        <v>41920</v>
      </c>
    </row>
    <row r="952" spans="1:6" outlineLevel="7" x14ac:dyDescent="0.25">
      <c r="A952" s="50" t="s">
        <v>613</v>
      </c>
      <c r="B952" s="51" t="s">
        <v>460</v>
      </c>
      <c r="C952" s="51" t="s">
        <v>448</v>
      </c>
      <c r="D952" s="51" t="s">
        <v>598</v>
      </c>
      <c r="E952" s="51" t="s">
        <v>614</v>
      </c>
      <c r="F952" s="52">
        <v>41920</v>
      </c>
    </row>
    <row r="953" spans="1:6" ht="20.399999999999999" x14ac:dyDescent="0.25">
      <c r="A953" s="8" t="s">
        <v>615</v>
      </c>
      <c r="B953" s="9" t="s">
        <v>616</v>
      </c>
      <c r="C953" s="9"/>
      <c r="D953" s="9"/>
      <c r="E953" s="9"/>
      <c r="F953" s="10">
        <f>F954+F962+F1042+F1122</f>
        <v>738086.40000000002</v>
      </c>
    </row>
    <row r="954" spans="1:6" outlineLevel="1" x14ac:dyDescent="0.25">
      <c r="A954" s="43" t="s">
        <v>779</v>
      </c>
      <c r="B954" s="47" t="s">
        <v>616</v>
      </c>
      <c r="C954" s="47" t="s">
        <v>152</v>
      </c>
      <c r="D954" s="47"/>
      <c r="E954" s="47"/>
      <c r="F954" s="48">
        <f>F955</f>
        <v>310</v>
      </c>
    </row>
    <row r="955" spans="1:6" outlineLevel="2" x14ac:dyDescent="0.25">
      <c r="A955" s="49" t="s">
        <v>153</v>
      </c>
      <c r="B955" s="47" t="s">
        <v>616</v>
      </c>
      <c r="C955" s="47" t="s">
        <v>154</v>
      </c>
      <c r="D955" s="47"/>
      <c r="E955" s="47"/>
      <c r="F955" s="48">
        <f>F956</f>
        <v>310</v>
      </c>
    </row>
    <row r="956" spans="1:6" outlineLevel="3" x14ac:dyDescent="0.25">
      <c r="A956" s="49" t="s">
        <v>39</v>
      </c>
      <c r="B956" s="47" t="s">
        <v>616</v>
      </c>
      <c r="C956" s="47" t="s">
        <v>154</v>
      </c>
      <c r="D956" s="47" t="s">
        <v>40</v>
      </c>
      <c r="E956" s="47"/>
      <c r="F956" s="48">
        <f>F957</f>
        <v>310</v>
      </c>
    </row>
    <row r="957" spans="1:6" outlineLevel="4" x14ac:dyDescent="0.25">
      <c r="A957" s="49" t="s">
        <v>83</v>
      </c>
      <c r="B957" s="47" t="s">
        <v>616</v>
      </c>
      <c r="C957" s="47" t="s">
        <v>154</v>
      </c>
      <c r="D957" s="47" t="s">
        <v>84</v>
      </c>
      <c r="E957" s="47"/>
      <c r="F957" s="48">
        <f>F958</f>
        <v>310</v>
      </c>
    </row>
    <row r="958" spans="1:6" outlineLevel="5" x14ac:dyDescent="0.25">
      <c r="A958" s="49" t="s">
        <v>161</v>
      </c>
      <c r="B958" s="47" t="s">
        <v>616</v>
      </c>
      <c r="C958" s="47" t="s">
        <v>154</v>
      </c>
      <c r="D958" s="47" t="s">
        <v>162</v>
      </c>
      <c r="E958" s="47"/>
      <c r="F958" s="48">
        <f>F959</f>
        <v>310</v>
      </c>
    </row>
    <row r="959" spans="1:6" outlineLevel="7" x14ac:dyDescent="0.25">
      <c r="A959" s="49" t="s">
        <v>339</v>
      </c>
      <c r="B959" s="47" t="s">
        <v>616</v>
      </c>
      <c r="C959" s="47" t="s">
        <v>154</v>
      </c>
      <c r="D959" s="47" t="s">
        <v>162</v>
      </c>
      <c r="E959" s="47" t="s">
        <v>340</v>
      </c>
      <c r="F959" s="48">
        <f>F960+F961</f>
        <v>310</v>
      </c>
    </row>
    <row r="960" spans="1:6" outlineLevel="7" x14ac:dyDescent="0.25">
      <c r="A960" s="50" t="s">
        <v>341</v>
      </c>
      <c r="B960" s="51" t="s">
        <v>616</v>
      </c>
      <c r="C960" s="51" t="s">
        <v>154</v>
      </c>
      <c r="D960" s="51" t="s">
        <v>162</v>
      </c>
      <c r="E960" s="51" t="s">
        <v>342</v>
      </c>
      <c r="F960" s="52">
        <v>210</v>
      </c>
    </row>
    <row r="961" spans="1:6" outlineLevel="7" x14ac:dyDescent="0.25">
      <c r="A961" s="50" t="s">
        <v>467</v>
      </c>
      <c r="B961" s="51" t="s">
        <v>616</v>
      </c>
      <c r="C961" s="51" t="s">
        <v>154</v>
      </c>
      <c r="D961" s="51" t="s">
        <v>162</v>
      </c>
      <c r="E961" s="51" t="s">
        <v>468</v>
      </c>
      <c r="F961" s="52">
        <v>100</v>
      </c>
    </row>
    <row r="962" spans="1:6" outlineLevel="1" x14ac:dyDescent="0.25">
      <c r="A962" s="43" t="s">
        <v>782</v>
      </c>
      <c r="B962" s="47" t="s">
        <v>616</v>
      </c>
      <c r="C962" s="47" t="s">
        <v>334</v>
      </c>
      <c r="D962" s="47"/>
      <c r="E962" s="47"/>
      <c r="F962" s="48">
        <f>F963+F1004</f>
        <v>398122.7</v>
      </c>
    </row>
    <row r="963" spans="1:6" outlineLevel="2" x14ac:dyDescent="0.25">
      <c r="A963" s="49" t="s">
        <v>556</v>
      </c>
      <c r="B963" s="47" t="s">
        <v>616</v>
      </c>
      <c r="C963" s="47" t="s">
        <v>557</v>
      </c>
      <c r="D963" s="47"/>
      <c r="E963" s="47"/>
      <c r="F963" s="48">
        <f>F964+F987+F1000</f>
        <v>321082.90000000002</v>
      </c>
    </row>
    <row r="964" spans="1:6" ht="20.399999999999999" outlineLevel="3" x14ac:dyDescent="0.25">
      <c r="A964" s="49" t="s">
        <v>617</v>
      </c>
      <c r="B964" s="47" t="s">
        <v>616</v>
      </c>
      <c r="C964" s="47" t="s">
        <v>557</v>
      </c>
      <c r="D964" s="47" t="s">
        <v>618</v>
      </c>
      <c r="E964" s="47"/>
      <c r="F964" s="48">
        <f>F965</f>
        <v>97188.3</v>
      </c>
    </row>
    <row r="965" spans="1:6" ht="20.399999999999999" outlineLevel="4" x14ac:dyDescent="0.25">
      <c r="A965" s="49" t="s">
        <v>619</v>
      </c>
      <c r="B965" s="47" t="s">
        <v>616</v>
      </c>
      <c r="C965" s="47" t="s">
        <v>557</v>
      </c>
      <c r="D965" s="47" t="s">
        <v>620</v>
      </c>
      <c r="E965" s="47"/>
      <c r="F965" s="48">
        <f>F966+F969+F973+F976+F980+F983</f>
        <v>97188.3</v>
      </c>
    </row>
    <row r="966" spans="1:6" outlineLevel="5" x14ac:dyDescent="0.25">
      <c r="A966" s="49" t="s">
        <v>471</v>
      </c>
      <c r="B966" s="47" t="s">
        <v>616</v>
      </c>
      <c r="C966" s="47" t="s">
        <v>557</v>
      </c>
      <c r="D966" s="47" t="s">
        <v>621</v>
      </c>
      <c r="E966" s="47"/>
      <c r="F966" s="48">
        <f>F967</f>
        <v>329</v>
      </c>
    </row>
    <row r="967" spans="1:6" outlineLevel="7" x14ac:dyDescent="0.25">
      <c r="A967" s="49" t="s">
        <v>339</v>
      </c>
      <c r="B967" s="47" t="s">
        <v>616</v>
      </c>
      <c r="C967" s="47" t="s">
        <v>557</v>
      </c>
      <c r="D967" s="47" t="s">
        <v>621</v>
      </c>
      <c r="E967" s="47" t="s">
        <v>340</v>
      </c>
      <c r="F967" s="48">
        <f>F968</f>
        <v>329</v>
      </c>
    </row>
    <row r="968" spans="1:6" outlineLevel="7" x14ac:dyDescent="0.25">
      <c r="A968" s="50" t="s">
        <v>467</v>
      </c>
      <c r="B968" s="51" t="s">
        <v>616</v>
      </c>
      <c r="C968" s="51" t="s">
        <v>557</v>
      </c>
      <c r="D968" s="51" t="s">
        <v>621</v>
      </c>
      <c r="E968" s="51" t="s">
        <v>468</v>
      </c>
      <c r="F968" s="52">
        <v>329</v>
      </c>
    </row>
    <row r="969" spans="1:6" outlineLevel="5" x14ac:dyDescent="0.25">
      <c r="A969" s="49" t="s">
        <v>622</v>
      </c>
      <c r="B969" s="47" t="s">
        <v>616</v>
      </c>
      <c r="C969" s="47" t="s">
        <v>557</v>
      </c>
      <c r="D969" s="47" t="s">
        <v>623</v>
      </c>
      <c r="E969" s="47"/>
      <c r="F969" s="48">
        <f>F970</f>
        <v>93567.8</v>
      </c>
    </row>
    <row r="970" spans="1:6" outlineLevel="7" x14ac:dyDescent="0.25">
      <c r="A970" s="49" t="s">
        <v>339</v>
      </c>
      <c r="B970" s="47" t="s">
        <v>616</v>
      </c>
      <c r="C970" s="47" t="s">
        <v>557</v>
      </c>
      <c r="D970" s="47" t="s">
        <v>623</v>
      </c>
      <c r="E970" s="47" t="s">
        <v>340</v>
      </c>
      <c r="F970" s="48">
        <f>F971+F972</f>
        <v>93567.8</v>
      </c>
    </row>
    <row r="971" spans="1:6" outlineLevel="7" x14ac:dyDescent="0.25">
      <c r="A971" s="50" t="s">
        <v>341</v>
      </c>
      <c r="B971" s="51" t="s">
        <v>616</v>
      </c>
      <c r="C971" s="51" t="s">
        <v>557</v>
      </c>
      <c r="D971" s="51" t="s">
        <v>623</v>
      </c>
      <c r="E971" s="51" t="s">
        <v>342</v>
      </c>
      <c r="F971" s="52">
        <v>46481.4</v>
      </c>
    </row>
    <row r="972" spans="1:6" outlineLevel="7" x14ac:dyDescent="0.25">
      <c r="A972" s="50" t="s">
        <v>467</v>
      </c>
      <c r="B972" s="51" t="s">
        <v>616</v>
      </c>
      <c r="C972" s="51" t="s">
        <v>557</v>
      </c>
      <c r="D972" s="51" t="s">
        <v>623</v>
      </c>
      <c r="E972" s="51" t="s">
        <v>468</v>
      </c>
      <c r="F972" s="52">
        <v>47086.400000000001</v>
      </c>
    </row>
    <row r="973" spans="1:6" ht="20.399999999999999" outlineLevel="5" x14ac:dyDescent="0.25">
      <c r="A973" s="49" t="s">
        <v>624</v>
      </c>
      <c r="B973" s="47" t="s">
        <v>616</v>
      </c>
      <c r="C973" s="47" t="s">
        <v>557</v>
      </c>
      <c r="D973" s="47" t="s">
        <v>625</v>
      </c>
      <c r="E973" s="47"/>
      <c r="F973" s="48">
        <f>F974</f>
        <v>88</v>
      </c>
    </row>
    <row r="974" spans="1:6" outlineLevel="7" x14ac:dyDescent="0.25">
      <c r="A974" s="49" t="s">
        <v>339</v>
      </c>
      <c r="B974" s="47" t="s">
        <v>616</v>
      </c>
      <c r="C974" s="47" t="s">
        <v>557</v>
      </c>
      <c r="D974" s="47" t="s">
        <v>625</v>
      </c>
      <c r="E974" s="47" t="s">
        <v>340</v>
      </c>
      <c r="F974" s="48">
        <f>F975</f>
        <v>88</v>
      </c>
    </row>
    <row r="975" spans="1:6" outlineLevel="7" x14ac:dyDescent="0.25">
      <c r="A975" s="50" t="s">
        <v>467</v>
      </c>
      <c r="B975" s="51" t="s">
        <v>616</v>
      </c>
      <c r="C975" s="51" t="s">
        <v>557</v>
      </c>
      <c r="D975" s="51" t="s">
        <v>625</v>
      </c>
      <c r="E975" s="51" t="s">
        <v>468</v>
      </c>
      <c r="F975" s="52">
        <v>88</v>
      </c>
    </row>
    <row r="976" spans="1:6" ht="20.399999999999999" outlineLevel="5" x14ac:dyDescent="0.25">
      <c r="A976" s="49" t="s">
        <v>626</v>
      </c>
      <c r="B976" s="47" t="s">
        <v>616</v>
      </c>
      <c r="C976" s="47" t="s">
        <v>557</v>
      </c>
      <c r="D976" s="47" t="s">
        <v>627</v>
      </c>
      <c r="E976" s="47"/>
      <c r="F976" s="48">
        <f>F977</f>
        <v>1711</v>
      </c>
    </row>
    <row r="977" spans="1:6" outlineLevel="7" x14ac:dyDescent="0.25">
      <c r="A977" s="49" t="s">
        <v>339</v>
      </c>
      <c r="B977" s="47" t="s">
        <v>616</v>
      </c>
      <c r="C977" s="47" t="s">
        <v>557</v>
      </c>
      <c r="D977" s="47" t="s">
        <v>627</v>
      </c>
      <c r="E977" s="47" t="s">
        <v>340</v>
      </c>
      <c r="F977" s="48">
        <f>F978+F979</f>
        <v>1711</v>
      </c>
    </row>
    <row r="978" spans="1:6" outlineLevel="7" x14ac:dyDescent="0.25">
      <c r="A978" s="50" t="s">
        <v>341</v>
      </c>
      <c r="B978" s="51" t="s">
        <v>616</v>
      </c>
      <c r="C978" s="51" t="s">
        <v>557</v>
      </c>
      <c r="D978" s="51" t="s">
        <v>627</v>
      </c>
      <c r="E978" s="51" t="s">
        <v>342</v>
      </c>
      <c r="F978" s="52">
        <v>1026</v>
      </c>
    </row>
    <row r="979" spans="1:6" outlineLevel="7" x14ac:dyDescent="0.25">
      <c r="A979" s="50" t="s">
        <v>467</v>
      </c>
      <c r="B979" s="51" t="s">
        <v>616</v>
      </c>
      <c r="C979" s="51" t="s">
        <v>557</v>
      </c>
      <c r="D979" s="51" t="s">
        <v>627</v>
      </c>
      <c r="E979" s="51" t="s">
        <v>468</v>
      </c>
      <c r="F979" s="52">
        <v>685</v>
      </c>
    </row>
    <row r="980" spans="1:6" ht="20.399999999999999" outlineLevel="5" x14ac:dyDescent="0.25">
      <c r="A980" s="49" t="s">
        <v>628</v>
      </c>
      <c r="B980" s="47" t="s">
        <v>616</v>
      </c>
      <c r="C980" s="47" t="s">
        <v>557</v>
      </c>
      <c r="D980" s="47" t="s">
        <v>629</v>
      </c>
      <c r="E980" s="47"/>
      <c r="F980" s="48">
        <f>F981</f>
        <v>288.5</v>
      </c>
    </row>
    <row r="981" spans="1:6" outlineLevel="7" x14ac:dyDescent="0.25">
      <c r="A981" s="49" t="s">
        <v>339</v>
      </c>
      <c r="B981" s="47" t="s">
        <v>616</v>
      </c>
      <c r="C981" s="47" t="s">
        <v>557</v>
      </c>
      <c r="D981" s="47" t="s">
        <v>629</v>
      </c>
      <c r="E981" s="47" t="s">
        <v>340</v>
      </c>
      <c r="F981" s="48">
        <f>F982</f>
        <v>288.5</v>
      </c>
    </row>
    <row r="982" spans="1:6" outlineLevel="7" x14ac:dyDescent="0.25">
      <c r="A982" s="50" t="s">
        <v>467</v>
      </c>
      <c r="B982" s="51" t="s">
        <v>616</v>
      </c>
      <c r="C982" s="51" t="s">
        <v>557</v>
      </c>
      <c r="D982" s="51" t="s">
        <v>629</v>
      </c>
      <c r="E982" s="51" t="s">
        <v>468</v>
      </c>
      <c r="F982" s="52">
        <v>288.5</v>
      </c>
    </row>
    <row r="983" spans="1:6" ht="20.399999999999999" outlineLevel="5" x14ac:dyDescent="0.25">
      <c r="A983" s="49" t="s">
        <v>630</v>
      </c>
      <c r="B983" s="47" t="s">
        <v>616</v>
      </c>
      <c r="C983" s="47" t="s">
        <v>557</v>
      </c>
      <c r="D983" s="47" t="s">
        <v>631</v>
      </c>
      <c r="E983" s="47"/>
      <c r="F983" s="48">
        <f>F984</f>
        <v>1204</v>
      </c>
    </row>
    <row r="984" spans="1:6" outlineLevel="7" x14ac:dyDescent="0.25">
      <c r="A984" s="49" t="s">
        <v>339</v>
      </c>
      <c r="B984" s="47" t="s">
        <v>616</v>
      </c>
      <c r="C984" s="47" t="s">
        <v>557</v>
      </c>
      <c r="D984" s="47" t="s">
        <v>631</v>
      </c>
      <c r="E984" s="47" t="s">
        <v>340</v>
      </c>
      <c r="F984" s="48">
        <f>F985+F986</f>
        <v>1204</v>
      </c>
    </row>
    <row r="985" spans="1:6" outlineLevel="7" x14ac:dyDescent="0.25">
      <c r="A985" s="50" t="s">
        <v>341</v>
      </c>
      <c r="B985" s="51" t="s">
        <v>616</v>
      </c>
      <c r="C985" s="51" t="s">
        <v>557</v>
      </c>
      <c r="D985" s="51" t="s">
        <v>631</v>
      </c>
      <c r="E985" s="51" t="s">
        <v>342</v>
      </c>
      <c r="F985" s="52">
        <v>620</v>
      </c>
    </row>
    <row r="986" spans="1:6" outlineLevel="7" x14ac:dyDescent="0.25">
      <c r="A986" s="50" t="s">
        <v>467</v>
      </c>
      <c r="B986" s="51" t="s">
        <v>616</v>
      </c>
      <c r="C986" s="51" t="s">
        <v>557</v>
      </c>
      <c r="D986" s="51" t="s">
        <v>631</v>
      </c>
      <c r="E986" s="51" t="s">
        <v>468</v>
      </c>
      <c r="F986" s="52">
        <v>584</v>
      </c>
    </row>
    <row r="987" spans="1:6" ht="20.399999999999999" outlineLevel="3" x14ac:dyDescent="0.25">
      <c r="A987" s="49" t="s">
        <v>455</v>
      </c>
      <c r="B987" s="47" t="s">
        <v>616</v>
      </c>
      <c r="C987" s="47" t="s">
        <v>557</v>
      </c>
      <c r="D987" s="47" t="s">
        <v>456</v>
      </c>
      <c r="E987" s="47"/>
      <c r="F987" s="48">
        <f>F988+F991+F994+F997</f>
        <v>223727.4</v>
      </c>
    </row>
    <row r="988" spans="1:6" ht="20.399999999999999" outlineLevel="4" x14ac:dyDescent="0.25">
      <c r="A988" s="49" t="s">
        <v>632</v>
      </c>
      <c r="B988" s="47" t="s">
        <v>616</v>
      </c>
      <c r="C988" s="47" t="s">
        <v>557</v>
      </c>
      <c r="D988" s="47" t="s">
        <v>633</v>
      </c>
      <c r="E988" s="47"/>
      <c r="F988" s="48">
        <f>F989</f>
        <v>201880.9</v>
      </c>
    </row>
    <row r="989" spans="1:6" outlineLevel="7" x14ac:dyDescent="0.25">
      <c r="A989" s="49" t="s">
        <v>339</v>
      </c>
      <c r="B989" s="47" t="s">
        <v>616</v>
      </c>
      <c r="C989" s="47" t="s">
        <v>557</v>
      </c>
      <c r="D989" s="47" t="s">
        <v>633</v>
      </c>
      <c r="E989" s="47" t="s">
        <v>340</v>
      </c>
      <c r="F989" s="48">
        <f>F990</f>
        <v>201880.9</v>
      </c>
    </row>
    <row r="990" spans="1:6" outlineLevel="7" x14ac:dyDescent="0.25">
      <c r="A990" s="50" t="s">
        <v>341</v>
      </c>
      <c r="B990" s="51" t="s">
        <v>616</v>
      </c>
      <c r="C990" s="51" t="s">
        <v>557</v>
      </c>
      <c r="D990" s="51" t="s">
        <v>633</v>
      </c>
      <c r="E990" s="51" t="s">
        <v>342</v>
      </c>
      <c r="F990" s="52">
        <v>201880.9</v>
      </c>
    </row>
    <row r="991" spans="1:6" outlineLevel="4" x14ac:dyDescent="0.25">
      <c r="A991" s="49" t="s">
        <v>634</v>
      </c>
      <c r="B991" s="47" t="s">
        <v>616</v>
      </c>
      <c r="C991" s="47" t="s">
        <v>557</v>
      </c>
      <c r="D991" s="47" t="s">
        <v>635</v>
      </c>
      <c r="E991" s="47"/>
      <c r="F991" s="48">
        <f>F992</f>
        <v>4872</v>
      </c>
    </row>
    <row r="992" spans="1:6" outlineLevel="7" x14ac:dyDescent="0.25">
      <c r="A992" s="49" t="s">
        <v>339</v>
      </c>
      <c r="B992" s="47" t="s">
        <v>616</v>
      </c>
      <c r="C992" s="47" t="s">
        <v>557</v>
      </c>
      <c r="D992" s="47" t="s">
        <v>635</v>
      </c>
      <c r="E992" s="47" t="s">
        <v>340</v>
      </c>
      <c r="F992" s="48">
        <f>F993</f>
        <v>4872</v>
      </c>
    </row>
    <row r="993" spans="1:6" outlineLevel="7" x14ac:dyDescent="0.25">
      <c r="A993" s="50" t="s">
        <v>341</v>
      </c>
      <c r="B993" s="51" t="s">
        <v>616</v>
      </c>
      <c r="C993" s="51" t="s">
        <v>557</v>
      </c>
      <c r="D993" s="51" t="s">
        <v>635</v>
      </c>
      <c r="E993" s="51" t="s">
        <v>342</v>
      </c>
      <c r="F993" s="52">
        <v>4872</v>
      </c>
    </row>
    <row r="994" spans="1:6" ht="20.399999999999999" outlineLevel="4" x14ac:dyDescent="0.25">
      <c r="A994" s="49" t="s">
        <v>477</v>
      </c>
      <c r="B994" s="47" t="s">
        <v>616</v>
      </c>
      <c r="C994" s="47" t="s">
        <v>557</v>
      </c>
      <c r="D994" s="47" t="s">
        <v>636</v>
      </c>
      <c r="E994" s="47"/>
      <c r="F994" s="48">
        <f>F995</f>
        <v>186.1</v>
      </c>
    </row>
    <row r="995" spans="1:6" outlineLevel="7" x14ac:dyDescent="0.25">
      <c r="A995" s="49" t="s">
        <v>339</v>
      </c>
      <c r="B995" s="47" t="s">
        <v>616</v>
      </c>
      <c r="C995" s="47" t="s">
        <v>557</v>
      </c>
      <c r="D995" s="47" t="s">
        <v>636</v>
      </c>
      <c r="E995" s="47" t="s">
        <v>340</v>
      </c>
      <c r="F995" s="48">
        <f>F996</f>
        <v>186.1</v>
      </c>
    </row>
    <row r="996" spans="1:6" outlineLevel="7" x14ac:dyDescent="0.25">
      <c r="A996" s="50" t="s">
        <v>341</v>
      </c>
      <c r="B996" s="51" t="s">
        <v>616</v>
      </c>
      <c r="C996" s="51" t="s">
        <v>557</v>
      </c>
      <c r="D996" s="51" t="s">
        <v>636</v>
      </c>
      <c r="E996" s="51" t="s">
        <v>342</v>
      </c>
      <c r="F996" s="52">
        <v>186.1</v>
      </c>
    </row>
    <row r="997" spans="1:6" ht="20.399999999999999" outlineLevel="4" x14ac:dyDescent="0.25">
      <c r="A997" s="49" t="s">
        <v>637</v>
      </c>
      <c r="B997" s="47" t="s">
        <v>616</v>
      </c>
      <c r="C997" s="47" t="s">
        <v>557</v>
      </c>
      <c r="D997" s="47" t="s">
        <v>638</v>
      </c>
      <c r="E997" s="47"/>
      <c r="F997" s="48">
        <f>F998</f>
        <v>16788.400000000001</v>
      </c>
    </row>
    <row r="998" spans="1:6" outlineLevel="7" x14ac:dyDescent="0.25">
      <c r="A998" s="49" t="s">
        <v>339</v>
      </c>
      <c r="B998" s="47" t="s">
        <v>616</v>
      </c>
      <c r="C998" s="47" t="s">
        <v>557</v>
      </c>
      <c r="D998" s="47" t="s">
        <v>638</v>
      </c>
      <c r="E998" s="47" t="s">
        <v>340</v>
      </c>
      <c r="F998" s="48">
        <f>F999</f>
        <v>16788.400000000001</v>
      </c>
    </row>
    <row r="999" spans="1:6" outlineLevel="7" x14ac:dyDescent="0.25">
      <c r="A999" s="50" t="s">
        <v>341</v>
      </c>
      <c r="B999" s="51" t="s">
        <v>616</v>
      </c>
      <c r="C999" s="51" t="s">
        <v>557</v>
      </c>
      <c r="D999" s="51" t="s">
        <v>638</v>
      </c>
      <c r="E999" s="51" t="s">
        <v>342</v>
      </c>
      <c r="F999" s="52">
        <v>16788.400000000001</v>
      </c>
    </row>
    <row r="1000" spans="1:6" outlineLevel="3" x14ac:dyDescent="0.25">
      <c r="A1000" s="49" t="s">
        <v>13</v>
      </c>
      <c r="B1000" s="47" t="s">
        <v>616</v>
      </c>
      <c r="C1000" s="47" t="s">
        <v>557</v>
      </c>
      <c r="D1000" s="47" t="s">
        <v>14</v>
      </c>
      <c r="E1000" s="47"/>
      <c r="F1000" s="48">
        <f>F1001</f>
        <v>167.2</v>
      </c>
    </row>
    <row r="1001" spans="1:6" outlineLevel="4" x14ac:dyDescent="0.25">
      <c r="A1001" s="49" t="s">
        <v>506</v>
      </c>
      <c r="B1001" s="47" t="s">
        <v>616</v>
      </c>
      <c r="C1001" s="47" t="s">
        <v>557</v>
      </c>
      <c r="D1001" s="47" t="s">
        <v>507</v>
      </c>
      <c r="E1001" s="47"/>
      <c r="F1001" s="48">
        <f>F1002</f>
        <v>167.2</v>
      </c>
    </row>
    <row r="1002" spans="1:6" outlineLevel="7" x14ac:dyDescent="0.25">
      <c r="A1002" s="49" t="s">
        <v>339</v>
      </c>
      <c r="B1002" s="47" t="s">
        <v>616</v>
      </c>
      <c r="C1002" s="47" t="s">
        <v>557</v>
      </c>
      <c r="D1002" s="47" t="s">
        <v>507</v>
      </c>
      <c r="E1002" s="47" t="s">
        <v>340</v>
      </c>
      <c r="F1002" s="48">
        <f>F1003</f>
        <v>167.2</v>
      </c>
    </row>
    <row r="1003" spans="1:6" outlineLevel="7" x14ac:dyDescent="0.25">
      <c r="A1003" s="50" t="s">
        <v>467</v>
      </c>
      <c r="B1003" s="51" t="s">
        <v>616</v>
      </c>
      <c r="C1003" s="51" t="s">
        <v>557</v>
      </c>
      <c r="D1003" s="51" t="s">
        <v>507</v>
      </c>
      <c r="E1003" s="51" t="s">
        <v>468</v>
      </c>
      <c r="F1003" s="52">
        <v>167.2</v>
      </c>
    </row>
    <row r="1004" spans="1:6" outlineLevel="2" x14ac:dyDescent="0.25">
      <c r="A1004" s="49" t="s">
        <v>343</v>
      </c>
      <c r="B1004" s="47" t="s">
        <v>616</v>
      </c>
      <c r="C1004" s="47" t="s">
        <v>344</v>
      </c>
      <c r="D1004" s="47"/>
      <c r="E1004" s="47"/>
      <c r="F1004" s="48">
        <f>F1005+F1013+F1018</f>
        <v>77039.8</v>
      </c>
    </row>
    <row r="1005" spans="1:6" ht="20.399999999999999" outlineLevel="3" x14ac:dyDescent="0.25">
      <c r="A1005" s="49" t="s">
        <v>33</v>
      </c>
      <c r="B1005" s="47" t="s">
        <v>616</v>
      </c>
      <c r="C1005" s="47" t="s">
        <v>344</v>
      </c>
      <c r="D1005" s="47" t="s">
        <v>34</v>
      </c>
      <c r="E1005" s="47"/>
      <c r="F1005" s="48">
        <f>F1006</f>
        <v>7743.5999999999995</v>
      </c>
    </row>
    <row r="1006" spans="1:6" outlineLevel="4" x14ac:dyDescent="0.25">
      <c r="A1006" s="49" t="s">
        <v>345</v>
      </c>
      <c r="B1006" s="47" t="s">
        <v>616</v>
      </c>
      <c r="C1006" s="47" t="s">
        <v>344</v>
      </c>
      <c r="D1006" s="47" t="s">
        <v>346</v>
      </c>
      <c r="E1006" s="47"/>
      <c r="F1006" s="48">
        <f>F1007+F1010</f>
        <v>7743.5999999999995</v>
      </c>
    </row>
    <row r="1007" spans="1:6" outlineLevel="5" x14ac:dyDescent="0.25">
      <c r="A1007" s="49" t="s">
        <v>347</v>
      </c>
      <c r="B1007" s="47" t="s">
        <v>616</v>
      </c>
      <c r="C1007" s="47" t="s">
        <v>344</v>
      </c>
      <c r="D1007" s="47" t="s">
        <v>348</v>
      </c>
      <c r="E1007" s="47"/>
      <c r="F1007" s="48">
        <f>F1008</f>
        <v>7160.9</v>
      </c>
    </row>
    <row r="1008" spans="1:6" outlineLevel="7" x14ac:dyDescent="0.25">
      <c r="A1008" s="49" t="s">
        <v>339</v>
      </c>
      <c r="B1008" s="47" t="s">
        <v>616</v>
      </c>
      <c r="C1008" s="47" t="s">
        <v>344</v>
      </c>
      <c r="D1008" s="47" t="s">
        <v>348</v>
      </c>
      <c r="E1008" s="47" t="s">
        <v>340</v>
      </c>
      <c r="F1008" s="48">
        <f>F1009</f>
        <v>7160.9</v>
      </c>
    </row>
    <row r="1009" spans="1:6" outlineLevel="7" x14ac:dyDescent="0.25">
      <c r="A1009" s="50" t="s">
        <v>341</v>
      </c>
      <c r="B1009" s="51" t="s">
        <v>616</v>
      </c>
      <c r="C1009" s="51" t="s">
        <v>344</v>
      </c>
      <c r="D1009" s="51" t="s">
        <v>348</v>
      </c>
      <c r="E1009" s="51" t="s">
        <v>342</v>
      </c>
      <c r="F1009" s="52">
        <v>7160.9</v>
      </c>
    </row>
    <row r="1010" spans="1:6" outlineLevel="5" x14ac:dyDescent="0.25">
      <c r="A1010" s="49" t="s">
        <v>591</v>
      </c>
      <c r="B1010" s="47" t="s">
        <v>616</v>
      </c>
      <c r="C1010" s="47" t="s">
        <v>344</v>
      </c>
      <c r="D1010" s="47" t="s">
        <v>596</v>
      </c>
      <c r="E1010" s="47"/>
      <c r="F1010" s="48">
        <f>F1011</f>
        <v>582.70000000000005</v>
      </c>
    </row>
    <row r="1011" spans="1:6" outlineLevel="7" x14ac:dyDescent="0.25">
      <c r="A1011" s="49" t="s">
        <v>339</v>
      </c>
      <c r="B1011" s="47" t="s">
        <v>616</v>
      </c>
      <c r="C1011" s="47" t="s">
        <v>344</v>
      </c>
      <c r="D1011" s="47" t="s">
        <v>596</v>
      </c>
      <c r="E1011" s="47" t="s">
        <v>340</v>
      </c>
      <c r="F1011" s="48">
        <f>F1012</f>
        <v>582.70000000000005</v>
      </c>
    </row>
    <row r="1012" spans="1:6" outlineLevel="7" x14ac:dyDescent="0.25">
      <c r="A1012" s="50" t="s">
        <v>341</v>
      </c>
      <c r="B1012" s="51" t="s">
        <v>616</v>
      </c>
      <c r="C1012" s="51" t="s">
        <v>344</v>
      </c>
      <c r="D1012" s="51" t="s">
        <v>596</v>
      </c>
      <c r="E1012" s="51" t="s">
        <v>342</v>
      </c>
      <c r="F1012" s="52">
        <v>582.70000000000005</v>
      </c>
    </row>
    <row r="1013" spans="1:6" outlineLevel="3" x14ac:dyDescent="0.25">
      <c r="A1013" s="49" t="s">
        <v>39</v>
      </c>
      <c r="B1013" s="47" t="s">
        <v>616</v>
      </c>
      <c r="C1013" s="47" t="s">
        <v>344</v>
      </c>
      <c r="D1013" s="47" t="s">
        <v>40</v>
      </c>
      <c r="E1013" s="47"/>
      <c r="F1013" s="48">
        <f>F1014</f>
        <v>50</v>
      </c>
    </row>
    <row r="1014" spans="1:6" outlineLevel="4" x14ac:dyDescent="0.25">
      <c r="A1014" s="49" t="s">
        <v>83</v>
      </c>
      <c r="B1014" s="47" t="s">
        <v>616</v>
      </c>
      <c r="C1014" s="47" t="s">
        <v>344</v>
      </c>
      <c r="D1014" s="47" t="s">
        <v>84</v>
      </c>
      <c r="E1014" s="47"/>
      <c r="F1014" s="48">
        <f>F1015</f>
        <v>50</v>
      </c>
    </row>
    <row r="1015" spans="1:6" outlineLevel="5" x14ac:dyDescent="0.25">
      <c r="A1015" s="49" t="s">
        <v>161</v>
      </c>
      <c r="B1015" s="47" t="s">
        <v>616</v>
      </c>
      <c r="C1015" s="47" t="s">
        <v>344</v>
      </c>
      <c r="D1015" s="47" t="s">
        <v>162</v>
      </c>
      <c r="E1015" s="47"/>
      <c r="F1015" s="48">
        <f>F1016</f>
        <v>50</v>
      </c>
    </row>
    <row r="1016" spans="1:6" ht="30.6" outlineLevel="7" x14ac:dyDescent="0.25">
      <c r="A1016" s="49" t="s">
        <v>17</v>
      </c>
      <c r="B1016" s="47" t="s">
        <v>616</v>
      </c>
      <c r="C1016" s="47" t="s">
        <v>344</v>
      </c>
      <c r="D1016" s="47" t="s">
        <v>162</v>
      </c>
      <c r="E1016" s="47" t="s">
        <v>18</v>
      </c>
      <c r="F1016" s="48">
        <f>F1017</f>
        <v>50</v>
      </c>
    </row>
    <row r="1017" spans="1:6" outlineLevel="7" x14ac:dyDescent="0.25">
      <c r="A1017" s="50" t="s">
        <v>89</v>
      </c>
      <c r="B1017" s="51" t="s">
        <v>616</v>
      </c>
      <c r="C1017" s="51" t="s">
        <v>344</v>
      </c>
      <c r="D1017" s="51" t="s">
        <v>162</v>
      </c>
      <c r="E1017" s="51" t="s">
        <v>90</v>
      </c>
      <c r="F1017" s="52">
        <v>50</v>
      </c>
    </row>
    <row r="1018" spans="1:6" ht="20.399999999999999" outlineLevel="3" x14ac:dyDescent="0.25">
      <c r="A1018" s="49" t="s">
        <v>639</v>
      </c>
      <c r="B1018" s="47" t="s">
        <v>616</v>
      </c>
      <c r="C1018" s="47" t="s">
        <v>344</v>
      </c>
      <c r="D1018" s="47" t="s">
        <v>640</v>
      </c>
      <c r="E1018" s="47"/>
      <c r="F1018" s="48">
        <f>F1019+F1035</f>
        <v>69246.2</v>
      </c>
    </row>
    <row r="1019" spans="1:6" outlineLevel="4" x14ac:dyDescent="0.25">
      <c r="A1019" s="49" t="s">
        <v>641</v>
      </c>
      <c r="B1019" s="47" t="s">
        <v>616</v>
      </c>
      <c r="C1019" s="47" t="s">
        <v>344</v>
      </c>
      <c r="D1019" s="47" t="s">
        <v>642</v>
      </c>
      <c r="E1019" s="47"/>
      <c r="F1019" s="48">
        <f>F1020+F1029+F1032</f>
        <v>63106</v>
      </c>
    </row>
    <row r="1020" spans="1:6" outlineLevel="5" x14ac:dyDescent="0.25">
      <c r="A1020" s="49" t="s">
        <v>643</v>
      </c>
      <c r="B1020" s="47" t="s">
        <v>616</v>
      </c>
      <c r="C1020" s="47" t="s">
        <v>344</v>
      </c>
      <c r="D1020" s="47" t="s">
        <v>644</v>
      </c>
      <c r="E1020" s="47"/>
      <c r="F1020" s="48">
        <f>F1021+F1023+F1025+F1027</f>
        <v>60727</v>
      </c>
    </row>
    <row r="1021" spans="1:6" ht="30.6" outlineLevel="7" x14ac:dyDescent="0.25">
      <c r="A1021" s="49" t="s">
        <v>17</v>
      </c>
      <c r="B1021" s="47" t="s">
        <v>616</v>
      </c>
      <c r="C1021" s="47" t="s">
        <v>344</v>
      </c>
      <c r="D1021" s="47" t="s">
        <v>644</v>
      </c>
      <c r="E1021" s="47" t="s">
        <v>18</v>
      </c>
      <c r="F1021" s="48">
        <f>F1022</f>
        <v>4950</v>
      </c>
    </row>
    <row r="1022" spans="1:6" outlineLevel="7" x14ac:dyDescent="0.25">
      <c r="A1022" s="50" t="s">
        <v>89</v>
      </c>
      <c r="B1022" s="51" t="s">
        <v>616</v>
      </c>
      <c r="C1022" s="51" t="s">
        <v>344</v>
      </c>
      <c r="D1022" s="51" t="s">
        <v>644</v>
      </c>
      <c r="E1022" s="51" t="s">
        <v>90</v>
      </c>
      <c r="F1022" s="52">
        <v>4950</v>
      </c>
    </row>
    <row r="1023" spans="1:6" outlineLevel="7" x14ac:dyDescent="0.25">
      <c r="A1023" s="49" t="s">
        <v>25</v>
      </c>
      <c r="B1023" s="47" t="s">
        <v>616</v>
      </c>
      <c r="C1023" s="47" t="s">
        <v>344</v>
      </c>
      <c r="D1023" s="47" t="s">
        <v>644</v>
      </c>
      <c r="E1023" s="47" t="s">
        <v>26</v>
      </c>
      <c r="F1023" s="48">
        <f>F1024</f>
        <v>185</v>
      </c>
    </row>
    <row r="1024" spans="1:6" outlineLevel="7" x14ac:dyDescent="0.25">
      <c r="A1024" s="50" t="s">
        <v>27</v>
      </c>
      <c r="B1024" s="51" t="s">
        <v>616</v>
      </c>
      <c r="C1024" s="51" t="s">
        <v>344</v>
      </c>
      <c r="D1024" s="51" t="s">
        <v>644</v>
      </c>
      <c r="E1024" s="51" t="s">
        <v>28</v>
      </c>
      <c r="F1024" s="52">
        <v>185</v>
      </c>
    </row>
    <row r="1025" spans="1:6" outlineLevel="7" x14ac:dyDescent="0.25">
      <c r="A1025" s="49" t="s">
        <v>339</v>
      </c>
      <c r="B1025" s="47" t="s">
        <v>616</v>
      </c>
      <c r="C1025" s="47" t="s">
        <v>344</v>
      </c>
      <c r="D1025" s="47" t="s">
        <v>644</v>
      </c>
      <c r="E1025" s="47" t="s">
        <v>340</v>
      </c>
      <c r="F1025" s="48">
        <f>F1026</f>
        <v>55591.8</v>
      </c>
    </row>
    <row r="1026" spans="1:6" outlineLevel="7" x14ac:dyDescent="0.25">
      <c r="A1026" s="50" t="s">
        <v>341</v>
      </c>
      <c r="B1026" s="51" t="s">
        <v>616</v>
      </c>
      <c r="C1026" s="51" t="s">
        <v>344</v>
      </c>
      <c r="D1026" s="51" t="s">
        <v>644</v>
      </c>
      <c r="E1026" s="51" t="s">
        <v>342</v>
      </c>
      <c r="F1026" s="52">
        <v>55591.8</v>
      </c>
    </row>
    <row r="1027" spans="1:6" outlineLevel="7" x14ac:dyDescent="0.25">
      <c r="A1027" s="49" t="s">
        <v>61</v>
      </c>
      <c r="B1027" s="47" t="s">
        <v>616</v>
      </c>
      <c r="C1027" s="47" t="s">
        <v>344</v>
      </c>
      <c r="D1027" s="47" t="s">
        <v>644</v>
      </c>
      <c r="E1027" s="47" t="s">
        <v>62</v>
      </c>
      <c r="F1027" s="48">
        <f>F1028</f>
        <v>0.2</v>
      </c>
    </row>
    <row r="1028" spans="1:6" outlineLevel="7" x14ac:dyDescent="0.25">
      <c r="A1028" s="50" t="s">
        <v>63</v>
      </c>
      <c r="B1028" s="51" t="s">
        <v>616</v>
      </c>
      <c r="C1028" s="51" t="s">
        <v>344</v>
      </c>
      <c r="D1028" s="51" t="s">
        <v>644</v>
      </c>
      <c r="E1028" s="51" t="s">
        <v>64</v>
      </c>
      <c r="F1028" s="52">
        <v>0.2</v>
      </c>
    </row>
    <row r="1029" spans="1:6" ht="20.399999999999999" outlineLevel="5" x14ac:dyDescent="0.25">
      <c r="A1029" s="49" t="s">
        <v>645</v>
      </c>
      <c r="B1029" s="47" t="s">
        <v>616</v>
      </c>
      <c r="C1029" s="47" t="s">
        <v>344</v>
      </c>
      <c r="D1029" s="47" t="s">
        <v>646</v>
      </c>
      <c r="E1029" s="47"/>
      <c r="F1029" s="48">
        <f>F1030</f>
        <v>29</v>
      </c>
    </row>
    <row r="1030" spans="1:6" ht="30.6" outlineLevel="7" x14ac:dyDescent="0.25">
      <c r="A1030" s="49" t="s">
        <v>17</v>
      </c>
      <c r="B1030" s="47" t="s">
        <v>616</v>
      </c>
      <c r="C1030" s="47" t="s">
        <v>344</v>
      </c>
      <c r="D1030" s="47" t="s">
        <v>646</v>
      </c>
      <c r="E1030" s="47" t="s">
        <v>18</v>
      </c>
      <c r="F1030" s="48">
        <f>F1031</f>
        <v>29</v>
      </c>
    </row>
    <row r="1031" spans="1:6" outlineLevel="7" x14ac:dyDescent="0.25">
      <c r="A1031" s="50" t="s">
        <v>89</v>
      </c>
      <c r="B1031" s="51" t="s">
        <v>616</v>
      </c>
      <c r="C1031" s="51" t="s">
        <v>344</v>
      </c>
      <c r="D1031" s="51" t="s">
        <v>646</v>
      </c>
      <c r="E1031" s="51" t="s">
        <v>90</v>
      </c>
      <c r="F1031" s="52">
        <v>29</v>
      </c>
    </row>
    <row r="1032" spans="1:6" outlineLevel="5" x14ac:dyDescent="0.25">
      <c r="A1032" s="49" t="s">
        <v>647</v>
      </c>
      <c r="B1032" s="47" t="s">
        <v>616</v>
      </c>
      <c r="C1032" s="47" t="s">
        <v>344</v>
      </c>
      <c r="D1032" s="47" t="s">
        <v>648</v>
      </c>
      <c r="E1032" s="47"/>
      <c r="F1032" s="48">
        <f>F1033</f>
        <v>2350</v>
      </c>
    </row>
    <row r="1033" spans="1:6" outlineLevel="7" x14ac:dyDescent="0.25">
      <c r="A1033" s="49" t="s">
        <v>339</v>
      </c>
      <c r="B1033" s="47" t="s">
        <v>616</v>
      </c>
      <c r="C1033" s="47" t="s">
        <v>344</v>
      </c>
      <c r="D1033" s="47" t="s">
        <v>648</v>
      </c>
      <c r="E1033" s="47" t="s">
        <v>340</v>
      </c>
      <c r="F1033" s="48">
        <f>F1034</f>
        <v>2350</v>
      </c>
    </row>
    <row r="1034" spans="1:6" outlineLevel="7" x14ac:dyDescent="0.25">
      <c r="A1034" s="50" t="s">
        <v>341</v>
      </c>
      <c r="B1034" s="51" t="s">
        <v>616</v>
      </c>
      <c r="C1034" s="51" t="s">
        <v>344</v>
      </c>
      <c r="D1034" s="51" t="s">
        <v>648</v>
      </c>
      <c r="E1034" s="51" t="s">
        <v>342</v>
      </c>
      <c r="F1034" s="52">
        <v>2350</v>
      </c>
    </row>
    <row r="1035" spans="1:6" outlineLevel="4" x14ac:dyDescent="0.25">
      <c r="A1035" s="49" t="s">
        <v>649</v>
      </c>
      <c r="B1035" s="47" t="s">
        <v>616</v>
      </c>
      <c r="C1035" s="47" t="s">
        <v>344</v>
      </c>
      <c r="D1035" s="47" t="s">
        <v>650</v>
      </c>
      <c r="E1035" s="47"/>
      <c r="F1035" s="48">
        <f>F1036+F1039</f>
        <v>6140.2</v>
      </c>
    </row>
    <row r="1036" spans="1:6" outlineLevel="5" x14ac:dyDescent="0.25">
      <c r="A1036" s="49" t="s">
        <v>643</v>
      </c>
      <c r="B1036" s="47" t="s">
        <v>616</v>
      </c>
      <c r="C1036" s="47" t="s">
        <v>344</v>
      </c>
      <c r="D1036" s="47" t="s">
        <v>651</v>
      </c>
      <c r="E1036" s="47"/>
      <c r="F1036" s="48">
        <f>F1037</f>
        <v>5870</v>
      </c>
    </row>
    <row r="1037" spans="1:6" outlineLevel="7" x14ac:dyDescent="0.25">
      <c r="A1037" s="49" t="s">
        <v>339</v>
      </c>
      <c r="B1037" s="47" t="s">
        <v>616</v>
      </c>
      <c r="C1037" s="47" t="s">
        <v>344</v>
      </c>
      <c r="D1037" s="47" t="s">
        <v>651</v>
      </c>
      <c r="E1037" s="47" t="s">
        <v>340</v>
      </c>
      <c r="F1037" s="48">
        <f>F1038</f>
        <v>5870</v>
      </c>
    </row>
    <row r="1038" spans="1:6" outlineLevel="7" x14ac:dyDescent="0.25">
      <c r="A1038" s="50" t="s">
        <v>341</v>
      </c>
      <c r="B1038" s="51" t="s">
        <v>616</v>
      </c>
      <c r="C1038" s="51" t="s">
        <v>344</v>
      </c>
      <c r="D1038" s="51" t="s">
        <v>651</v>
      </c>
      <c r="E1038" s="51" t="s">
        <v>342</v>
      </c>
      <c r="F1038" s="52">
        <v>5870</v>
      </c>
    </row>
    <row r="1039" spans="1:6" outlineLevel="5" x14ac:dyDescent="0.25">
      <c r="A1039" s="49" t="s">
        <v>647</v>
      </c>
      <c r="B1039" s="47" t="s">
        <v>616</v>
      </c>
      <c r="C1039" s="47" t="s">
        <v>344</v>
      </c>
      <c r="D1039" s="47" t="s">
        <v>652</v>
      </c>
      <c r="E1039" s="47"/>
      <c r="F1039" s="48">
        <f>F1040</f>
        <v>270.2</v>
      </c>
    </row>
    <row r="1040" spans="1:6" outlineLevel="7" x14ac:dyDescent="0.25">
      <c r="A1040" s="49" t="s">
        <v>339</v>
      </c>
      <c r="B1040" s="47" t="s">
        <v>616</v>
      </c>
      <c r="C1040" s="47" t="s">
        <v>344</v>
      </c>
      <c r="D1040" s="47" t="s">
        <v>652</v>
      </c>
      <c r="E1040" s="47" t="s">
        <v>340</v>
      </c>
      <c r="F1040" s="48">
        <f>F1041</f>
        <v>270.2</v>
      </c>
    </row>
    <row r="1041" spans="1:6" outlineLevel="7" x14ac:dyDescent="0.25">
      <c r="A1041" s="50" t="s">
        <v>341</v>
      </c>
      <c r="B1041" s="51" t="s">
        <v>616</v>
      </c>
      <c r="C1041" s="51" t="s">
        <v>344</v>
      </c>
      <c r="D1041" s="51" t="s">
        <v>652</v>
      </c>
      <c r="E1041" s="51" t="s">
        <v>342</v>
      </c>
      <c r="F1041" s="52">
        <v>270.2</v>
      </c>
    </row>
    <row r="1042" spans="1:6" outlineLevel="1" x14ac:dyDescent="0.25">
      <c r="A1042" s="43" t="s">
        <v>783</v>
      </c>
      <c r="B1042" s="47" t="s">
        <v>616</v>
      </c>
      <c r="C1042" s="47" t="s">
        <v>426</v>
      </c>
      <c r="D1042" s="47"/>
      <c r="E1042" s="47"/>
      <c r="F1042" s="48">
        <f>F1043</f>
        <v>304925.7</v>
      </c>
    </row>
    <row r="1043" spans="1:6" outlineLevel="2" x14ac:dyDescent="0.25">
      <c r="A1043" s="49" t="s">
        <v>427</v>
      </c>
      <c r="B1043" s="47" t="s">
        <v>616</v>
      </c>
      <c r="C1043" s="47" t="s">
        <v>428</v>
      </c>
      <c r="D1043" s="47"/>
      <c r="E1043" s="47"/>
      <c r="F1043" s="48">
        <f>F1044+F1113+F1118</f>
        <v>304925.7</v>
      </c>
    </row>
    <row r="1044" spans="1:6" ht="20.399999999999999" outlineLevel="3" x14ac:dyDescent="0.25">
      <c r="A1044" s="49" t="s">
        <v>617</v>
      </c>
      <c r="B1044" s="47" t="s">
        <v>616</v>
      </c>
      <c r="C1044" s="47" t="s">
        <v>428</v>
      </c>
      <c r="D1044" s="47" t="s">
        <v>618</v>
      </c>
      <c r="E1044" s="47"/>
      <c r="F1044" s="48">
        <f>F1045+F1061</f>
        <v>304871</v>
      </c>
    </row>
    <row r="1045" spans="1:6" outlineLevel="4" x14ac:dyDescent="0.25">
      <c r="A1045" s="49" t="s">
        <v>653</v>
      </c>
      <c r="B1045" s="47" t="s">
        <v>616</v>
      </c>
      <c r="C1045" s="47" t="s">
        <v>428</v>
      </c>
      <c r="D1045" s="47" t="s">
        <v>654</v>
      </c>
      <c r="E1045" s="47"/>
      <c r="F1045" s="48">
        <f>F1046+F1049+F1052+F1055+F1058</f>
        <v>12632.4</v>
      </c>
    </row>
    <row r="1046" spans="1:6" outlineLevel="5" x14ac:dyDescent="0.25">
      <c r="A1046" s="49" t="s">
        <v>655</v>
      </c>
      <c r="B1046" s="47" t="s">
        <v>616</v>
      </c>
      <c r="C1046" s="47" t="s">
        <v>428</v>
      </c>
      <c r="D1046" s="47" t="s">
        <v>656</v>
      </c>
      <c r="E1046" s="47"/>
      <c r="F1046" s="48">
        <f>F1047</f>
        <v>12064</v>
      </c>
    </row>
    <row r="1047" spans="1:6" outlineLevel="7" x14ac:dyDescent="0.25">
      <c r="A1047" s="49" t="s">
        <v>339</v>
      </c>
      <c r="B1047" s="47" t="s">
        <v>616</v>
      </c>
      <c r="C1047" s="47" t="s">
        <v>428</v>
      </c>
      <c r="D1047" s="47" t="s">
        <v>656</v>
      </c>
      <c r="E1047" s="47" t="s">
        <v>340</v>
      </c>
      <c r="F1047" s="48">
        <f>F1048</f>
        <v>12064</v>
      </c>
    </row>
    <row r="1048" spans="1:6" outlineLevel="7" x14ac:dyDescent="0.25">
      <c r="A1048" s="50" t="s">
        <v>341</v>
      </c>
      <c r="B1048" s="51" t="s">
        <v>616</v>
      </c>
      <c r="C1048" s="51" t="s">
        <v>428</v>
      </c>
      <c r="D1048" s="51" t="s">
        <v>656</v>
      </c>
      <c r="E1048" s="51" t="s">
        <v>342</v>
      </c>
      <c r="F1048" s="52">
        <v>12064</v>
      </c>
    </row>
    <row r="1049" spans="1:6" ht="20.399999999999999" outlineLevel="5" x14ac:dyDescent="0.25">
      <c r="A1049" s="49" t="s">
        <v>657</v>
      </c>
      <c r="B1049" s="47" t="s">
        <v>616</v>
      </c>
      <c r="C1049" s="47" t="s">
        <v>428</v>
      </c>
      <c r="D1049" s="47" t="s">
        <v>658</v>
      </c>
      <c r="E1049" s="47"/>
      <c r="F1049" s="48">
        <f>F1050</f>
        <v>271.39999999999998</v>
      </c>
    </row>
    <row r="1050" spans="1:6" outlineLevel="7" x14ac:dyDescent="0.25">
      <c r="A1050" s="49" t="s">
        <v>339</v>
      </c>
      <c r="B1050" s="47" t="s">
        <v>616</v>
      </c>
      <c r="C1050" s="47" t="s">
        <v>428</v>
      </c>
      <c r="D1050" s="47" t="s">
        <v>658</v>
      </c>
      <c r="E1050" s="47" t="s">
        <v>340</v>
      </c>
      <c r="F1050" s="48">
        <f>F1051</f>
        <v>271.39999999999998</v>
      </c>
    </row>
    <row r="1051" spans="1:6" outlineLevel="7" x14ac:dyDescent="0.25">
      <c r="A1051" s="50" t="s">
        <v>341</v>
      </c>
      <c r="B1051" s="51" t="s">
        <v>616</v>
      </c>
      <c r="C1051" s="51" t="s">
        <v>428</v>
      </c>
      <c r="D1051" s="51" t="s">
        <v>658</v>
      </c>
      <c r="E1051" s="51" t="s">
        <v>342</v>
      </c>
      <c r="F1051" s="52">
        <v>271.39999999999998</v>
      </c>
    </row>
    <row r="1052" spans="1:6" outlineLevel="5" x14ac:dyDescent="0.25">
      <c r="A1052" s="49" t="s">
        <v>659</v>
      </c>
      <c r="B1052" s="47" t="s">
        <v>616</v>
      </c>
      <c r="C1052" s="47" t="s">
        <v>428</v>
      </c>
      <c r="D1052" s="47" t="s">
        <v>660</v>
      </c>
      <c r="E1052" s="47"/>
      <c r="F1052" s="48">
        <f>F1053</f>
        <v>188</v>
      </c>
    </row>
    <row r="1053" spans="1:6" outlineLevel="7" x14ac:dyDescent="0.25">
      <c r="A1053" s="49" t="s">
        <v>339</v>
      </c>
      <c r="B1053" s="47" t="s">
        <v>616</v>
      </c>
      <c r="C1053" s="47" t="s">
        <v>428</v>
      </c>
      <c r="D1053" s="47" t="s">
        <v>660</v>
      </c>
      <c r="E1053" s="47" t="s">
        <v>340</v>
      </c>
      <c r="F1053" s="48">
        <f>F1054</f>
        <v>188</v>
      </c>
    </row>
    <row r="1054" spans="1:6" outlineLevel="7" x14ac:dyDescent="0.25">
      <c r="A1054" s="50" t="s">
        <v>341</v>
      </c>
      <c r="B1054" s="51" t="s">
        <v>616</v>
      </c>
      <c r="C1054" s="51" t="s">
        <v>428</v>
      </c>
      <c r="D1054" s="51" t="s">
        <v>660</v>
      </c>
      <c r="E1054" s="51" t="s">
        <v>342</v>
      </c>
      <c r="F1054" s="52">
        <v>188</v>
      </c>
    </row>
    <row r="1055" spans="1:6" outlineLevel="5" x14ac:dyDescent="0.25">
      <c r="A1055" s="49" t="s">
        <v>661</v>
      </c>
      <c r="B1055" s="47" t="s">
        <v>616</v>
      </c>
      <c r="C1055" s="47" t="s">
        <v>428</v>
      </c>
      <c r="D1055" s="47" t="s">
        <v>662</v>
      </c>
      <c r="E1055" s="47"/>
      <c r="F1055" s="48">
        <f>F1056</f>
        <v>101</v>
      </c>
    </row>
    <row r="1056" spans="1:6" outlineLevel="7" x14ac:dyDescent="0.25">
      <c r="A1056" s="49" t="s">
        <v>339</v>
      </c>
      <c r="B1056" s="47" t="s">
        <v>616</v>
      </c>
      <c r="C1056" s="47" t="s">
        <v>428</v>
      </c>
      <c r="D1056" s="47" t="s">
        <v>662</v>
      </c>
      <c r="E1056" s="47" t="s">
        <v>340</v>
      </c>
      <c r="F1056" s="48">
        <f>F1057</f>
        <v>101</v>
      </c>
    </row>
    <row r="1057" spans="1:6" outlineLevel="7" x14ac:dyDescent="0.25">
      <c r="A1057" s="50" t="s">
        <v>341</v>
      </c>
      <c r="B1057" s="51" t="s">
        <v>616</v>
      </c>
      <c r="C1057" s="51" t="s">
        <v>428</v>
      </c>
      <c r="D1057" s="51" t="s">
        <v>662</v>
      </c>
      <c r="E1057" s="51" t="s">
        <v>342</v>
      </c>
      <c r="F1057" s="52">
        <v>101</v>
      </c>
    </row>
    <row r="1058" spans="1:6" ht="20.399999999999999" outlineLevel="5" x14ac:dyDescent="0.25">
      <c r="A1058" s="49" t="s">
        <v>663</v>
      </c>
      <c r="B1058" s="47" t="s">
        <v>616</v>
      </c>
      <c r="C1058" s="47" t="s">
        <v>428</v>
      </c>
      <c r="D1058" s="47" t="s">
        <v>664</v>
      </c>
      <c r="E1058" s="47"/>
      <c r="F1058" s="48">
        <f>F1059</f>
        <v>8</v>
      </c>
    </row>
    <row r="1059" spans="1:6" outlineLevel="7" x14ac:dyDescent="0.25">
      <c r="A1059" s="49" t="s">
        <v>339</v>
      </c>
      <c r="B1059" s="47" t="s">
        <v>616</v>
      </c>
      <c r="C1059" s="47" t="s">
        <v>428</v>
      </c>
      <c r="D1059" s="47" t="s">
        <v>664</v>
      </c>
      <c r="E1059" s="47" t="s">
        <v>340</v>
      </c>
      <c r="F1059" s="48">
        <f>F1060</f>
        <v>8</v>
      </c>
    </row>
    <row r="1060" spans="1:6" outlineLevel="7" x14ac:dyDescent="0.25">
      <c r="A1060" s="50" t="s">
        <v>341</v>
      </c>
      <c r="B1060" s="51" t="s">
        <v>616</v>
      </c>
      <c r="C1060" s="51" t="s">
        <v>428</v>
      </c>
      <c r="D1060" s="51" t="s">
        <v>664</v>
      </c>
      <c r="E1060" s="51" t="s">
        <v>342</v>
      </c>
      <c r="F1060" s="52">
        <v>8</v>
      </c>
    </row>
    <row r="1061" spans="1:6" outlineLevel="4" x14ac:dyDescent="0.25">
      <c r="A1061" s="49" t="s">
        <v>665</v>
      </c>
      <c r="B1061" s="47" t="s">
        <v>616</v>
      </c>
      <c r="C1061" s="47" t="s">
        <v>428</v>
      </c>
      <c r="D1061" s="47" t="s">
        <v>666</v>
      </c>
      <c r="E1061" s="47"/>
      <c r="F1061" s="48">
        <f>F1062+F1066+F1074+F1078+F1081+F1084+F1088+F1092+F1095+F1098+F1101+F1104+F1107+F1110</f>
        <v>292238.59999999998</v>
      </c>
    </row>
    <row r="1062" spans="1:6" outlineLevel="5" x14ac:dyDescent="0.25">
      <c r="A1062" s="49" t="s">
        <v>471</v>
      </c>
      <c r="B1062" s="47" t="s">
        <v>616</v>
      </c>
      <c r="C1062" s="47" t="s">
        <v>428</v>
      </c>
      <c r="D1062" s="47" t="s">
        <v>667</v>
      </c>
      <c r="E1062" s="47"/>
      <c r="F1062" s="48">
        <f>F1063</f>
        <v>1600</v>
      </c>
    </row>
    <row r="1063" spans="1:6" outlineLevel="7" x14ac:dyDescent="0.25">
      <c r="A1063" s="49" t="s">
        <v>339</v>
      </c>
      <c r="B1063" s="47" t="s">
        <v>616</v>
      </c>
      <c r="C1063" s="47" t="s">
        <v>428</v>
      </c>
      <c r="D1063" s="47" t="s">
        <v>667</v>
      </c>
      <c r="E1063" s="47" t="s">
        <v>340</v>
      </c>
      <c r="F1063" s="48">
        <f>F1064+F1065</f>
        <v>1600</v>
      </c>
    </row>
    <row r="1064" spans="1:6" outlineLevel="7" x14ac:dyDescent="0.25">
      <c r="A1064" s="50" t="s">
        <v>341</v>
      </c>
      <c r="B1064" s="51" t="s">
        <v>616</v>
      </c>
      <c r="C1064" s="51" t="s">
        <v>428</v>
      </c>
      <c r="D1064" s="51" t="s">
        <v>667</v>
      </c>
      <c r="E1064" s="51" t="s">
        <v>342</v>
      </c>
      <c r="F1064" s="52">
        <v>650</v>
      </c>
    </row>
    <row r="1065" spans="1:6" outlineLevel="7" x14ac:dyDescent="0.25">
      <c r="A1065" s="50" t="s">
        <v>467</v>
      </c>
      <c r="B1065" s="51" t="s">
        <v>616</v>
      </c>
      <c r="C1065" s="51" t="s">
        <v>428</v>
      </c>
      <c r="D1065" s="51" t="s">
        <v>667</v>
      </c>
      <c r="E1065" s="51" t="s">
        <v>468</v>
      </c>
      <c r="F1065" s="52">
        <v>950</v>
      </c>
    </row>
    <row r="1066" spans="1:6" outlineLevel="5" x14ac:dyDescent="0.25">
      <c r="A1066" s="49" t="s">
        <v>668</v>
      </c>
      <c r="B1066" s="47" t="s">
        <v>616</v>
      </c>
      <c r="C1066" s="47" t="s">
        <v>428</v>
      </c>
      <c r="D1066" s="47" t="s">
        <v>669</v>
      </c>
      <c r="E1066" s="47"/>
      <c r="F1066" s="48">
        <f>F1067+F1069+F1072</f>
        <v>2176.1</v>
      </c>
    </row>
    <row r="1067" spans="1:6" outlineLevel="7" x14ac:dyDescent="0.25">
      <c r="A1067" s="49" t="s">
        <v>25</v>
      </c>
      <c r="B1067" s="47" t="s">
        <v>616</v>
      </c>
      <c r="C1067" s="47" t="s">
        <v>428</v>
      </c>
      <c r="D1067" s="47" t="s">
        <v>669</v>
      </c>
      <c r="E1067" s="47" t="s">
        <v>26</v>
      </c>
      <c r="F1067" s="48">
        <f>F1068</f>
        <v>432.4</v>
      </c>
    </row>
    <row r="1068" spans="1:6" outlineLevel="7" x14ac:dyDescent="0.25">
      <c r="A1068" s="50" t="s">
        <v>27</v>
      </c>
      <c r="B1068" s="51" t="s">
        <v>616</v>
      </c>
      <c r="C1068" s="51" t="s">
        <v>428</v>
      </c>
      <c r="D1068" s="51" t="s">
        <v>669</v>
      </c>
      <c r="E1068" s="51" t="s">
        <v>28</v>
      </c>
      <c r="F1068" s="52">
        <v>432.4</v>
      </c>
    </row>
    <row r="1069" spans="1:6" outlineLevel="7" x14ac:dyDescent="0.25">
      <c r="A1069" s="49" t="s">
        <v>339</v>
      </c>
      <c r="B1069" s="47" t="s">
        <v>616</v>
      </c>
      <c r="C1069" s="47" t="s">
        <v>428</v>
      </c>
      <c r="D1069" s="47" t="s">
        <v>669</v>
      </c>
      <c r="E1069" s="47" t="s">
        <v>340</v>
      </c>
      <c r="F1069" s="48">
        <f>F1070+F1071</f>
        <v>1733.7</v>
      </c>
    </row>
    <row r="1070" spans="1:6" outlineLevel="7" x14ac:dyDescent="0.25">
      <c r="A1070" s="50" t="s">
        <v>341</v>
      </c>
      <c r="B1070" s="51" t="s">
        <v>616</v>
      </c>
      <c r="C1070" s="51" t="s">
        <v>428</v>
      </c>
      <c r="D1070" s="51" t="s">
        <v>669</v>
      </c>
      <c r="E1070" s="51" t="s">
        <v>342</v>
      </c>
      <c r="F1070" s="52">
        <v>609.20000000000005</v>
      </c>
    </row>
    <row r="1071" spans="1:6" outlineLevel="7" x14ac:dyDescent="0.25">
      <c r="A1071" s="50" t="s">
        <v>467</v>
      </c>
      <c r="B1071" s="51" t="s">
        <v>616</v>
      </c>
      <c r="C1071" s="51" t="s">
        <v>428</v>
      </c>
      <c r="D1071" s="51" t="s">
        <v>669</v>
      </c>
      <c r="E1071" s="51" t="s">
        <v>468</v>
      </c>
      <c r="F1071" s="52">
        <v>1124.5</v>
      </c>
    </row>
    <row r="1072" spans="1:6" outlineLevel="7" x14ac:dyDescent="0.25">
      <c r="A1072" s="49" t="s">
        <v>61</v>
      </c>
      <c r="B1072" s="47" t="s">
        <v>616</v>
      </c>
      <c r="C1072" s="47" t="s">
        <v>428</v>
      </c>
      <c r="D1072" s="47" t="s">
        <v>669</v>
      </c>
      <c r="E1072" s="47" t="s">
        <v>62</v>
      </c>
      <c r="F1072" s="48">
        <f>F1073</f>
        <v>10</v>
      </c>
    </row>
    <row r="1073" spans="1:6" outlineLevel="7" x14ac:dyDescent="0.25">
      <c r="A1073" s="50" t="s">
        <v>63</v>
      </c>
      <c r="B1073" s="51" t="s">
        <v>616</v>
      </c>
      <c r="C1073" s="51" t="s">
        <v>428</v>
      </c>
      <c r="D1073" s="51" t="s">
        <v>669</v>
      </c>
      <c r="E1073" s="51" t="s">
        <v>64</v>
      </c>
      <c r="F1073" s="52">
        <v>10</v>
      </c>
    </row>
    <row r="1074" spans="1:6" outlineLevel="5" x14ac:dyDescent="0.25">
      <c r="A1074" s="49" t="s">
        <v>661</v>
      </c>
      <c r="B1074" s="47" t="s">
        <v>616</v>
      </c>
      <c r="C1074" s="47" t="s">
        <v>428</v>
      </c>
      <c r="D1074" s="47" t="s">
        <v>670</v>
      </c>
      <c r="E1074" s="47"/>
      <c r="F1074" s="48">
        <f>F1075</f>
        <v>2382</v>
      </c>
    </row>
    <row r="1075" spans="1:6" outlineLevel="7" x14ac:dyDescent="0.25">
      <c r="A1075" s="49" t="s">
        <v>339</v>
      </c>
      <c r="B1075" s="47" t="s">
        <v>616</v>
      </c>
      <c r="C1075" s="47" t="s">
        <v>428</v>
      </c>
      <c r="D1075" s="47" t="s">
        <v>670</v>
      </c>
      <c r="E1075" s="47" t="s">
        <v>340</v>
      </c>
      <c r="F1075" s="48">
        <f>F1076+F1077</f>
        <v>2382</v>
      </c>
    </row>
    <row r="1076" spans="1:6" outlineLevel="7" x14ac:dyDescent="0.25">
      <c r="A1076" s="50" t="s">
        <v>341</v>
      </c>
      <c r="B1076" s="51" t="s">
        <v>616</v>
      </c>
      <c r="C1076" s="51" t="s">
        <v>428</v>
      </c>
      <c r="D1076" s="51" t="s">
        <v>670</v>
      </c>
      <c r="E1076" s="51" t="s">
        <v>342</v>
      </c>
      <c r="F1076" s="52">
        <v>1413</v>
      </c>
    </row>
    <row r="1077" spans="1:6" outlineLevel="7" x14ac:dyDescent="0.25">
      <c r="A1077" s="50" t="s">
        <v>467</v>
      </c>
      <c r="B1077" s="51" t="s">
        <v>616</v>
      </c>
      <c r="C1077" s="51" t="s">
        <v>428</v>
      </c>
      <c r="D1077" s="51" t="s">
        <v>670</v>
      </c>
      <c r="E1077" s="51" t="s">
        <v>468</v>
      </c>
      <c r="F1077" s="52">
        <v>969</v>
      </c>
    </row>
    <row r="1078" spans="1:6" ht="30.6" outlineLevel="5" x14ac:dyDescent="0.25">
      <c r="A1078" s="49" t="s">
        <v>671</v>
      </c>
      <c r="B1078" s="47" t="s">
        <v>616</v>
      </c>
      <c r="C1078" s="47" t="s">
        <v>428</v>
      </c>
      <c r="D1078" s="47" t="s">
        <v>672</v>
      </c>
      <c r="E1078" s="47"/>
      <c r="F1078" s="48">
        <f>F1079</f>
        <v>487.6</v>
      </c>
    </row>
    <row r="1079" spans="1:6" outlineLevel="7" x14ac:dyDescent="0.25">
      <c r="A1079" s="49" t="s">
        <v>339</v>
      </c>
      <c r="B1079" s="47" t="s">
        <v>616</v>
      </c>
      <c r="C1079" s="47" t="s">
        <v>428</v>
      </c>
      <c r="D1079" s="47" t="s">
        <v>672</v>
      </c>
      <c r="E1079" s="47" t="s">
        <v>340</v>
      </c>
      <c r="F1079" s="48">
        <f>F1080</f>
        <v>487.6</v>
      </c>
    </row>
    <row r="1080" spans="1:6" outlineLevel="7" x14ac:dyDescent="0.25">
      <c r="A1080" s="50" t="s">
        <v>341</v>
      </c>
      <c r="B1080" s="51" t="s">
        <v>616</v>
      </c>
      <c r="C1080" s="51" t="s">
        <v>428</v>
      </c>
      <c r="D1080" s="51" t="s">
        <v>672</v>
      </c>
      <c r="E1080" s="51" t="s">
        <v>342</v>
      </c>
      <c r="F1080" s="52">
        <v>487.6</v>
      </c>
    </row>
    <row r="1081" spans="1:6" outlineLevel="5" x14ac:dyDescent="0.25">
      <c r="A1081" s="49" t="s">
        <v>673</v>
      </c>
      <c r="B1081" s="47" t="s">
        <v>616</v>
      </c>
      <c r="C1081" s="47" t="s">
        <v>428</v>
      </c>
      <c r="D1081" s="47" t="s">
        <v>674</v>
      </c>
      <c r="E1081" s="47"/>
      <c r="F1081" s="48">
        <f>F1082</f>
        <v>750</v>
      </c>
    </row>
    <row r="1082" spans="1:6" outlineLevel="7" x14ac:dyDescent="0.25">
      <c r="A1082" s="49" t="s">
        <v>339</v>
      </c>
      <c r="B1082" s="47" t="s">
        <v>616</v>
      </c>
      <c r="C1082" s="47" t="s">
        <v>428</v>
      </c>
      <c r="D1082" s="47" t="s">
        <v>674</v>
      </c>
      <c r="E1082" s="47" t="s">
        <v>340</v>
      </c>
      <c r="F1082" s="48">
        <f>F1083</f>
        <v>750</v>
      </c>
    </row>
    <row r="1083" spans="1:6" outlineLevel="7" x14ac:dyDescent="0.25">
      <c r="A1083" s="50" t="s">
        <v>341</v>
      </c>
      <c r="B1083" s="51" t="s">
        <v>616</v>
      </c>
      <c r="C1083" s="51" t="s">
        <v>428</v>
      </c>
      <c r="D1083" s="51" t="s">
        <v>674</v>
      </c>
      <c r="E1083" s="51" t="s">
        <v>342</v>
      </c>
      <c r="F1083" s="52">
        <v>750</v>
      </c>
    </row>
    <row r="1084" spans="1:6" outlineLevel="5" x14ac:dyDescent="0.25">
      <c r="A1084" s="49" t="s">
        <v>675</v>
      </c>
      <c r="B1084" s="47" t="s">
        <v>616</v>
      </c>
      <c r="C1084" s="47" t="s">
        <v>428</v>
      </c>
      <c r="D1084" s="47" t="s">
        <v>676</v>
      </c>
      <c r="E1084" s="47"/>
      <c r="F1084" s="48">
        <f>F1085</f>
        <v>119171.4</v>
      </c>
    </row>
    <row r="1085" spans="1:6" outlineLevel="7" x14ac:dyDescent="0.25">
      <c r="A1085" s="49" t="s">
        <v>339</v>
      </c>
      <c r="B1085" s="47" t="s">
        <v>616</v>
      </c>
      <c r="C1085" s="47" t="s">
        <v>428</v>
      </c>
      <c r="D1085" s="47" t="s">
        <v>676</v>
      </c>
      <c r="E1085" s="47" t="s">
        <v>340</v>
      </c>
      <c r="F1085" s="48">
        <f>F1086+F1087</f>
        <v>119171.4</v>
      </c>
    </row>
    <row r="1086" spans="1:6" outlineLevel="7" x14ac:dyDescent="0.25">
      <c r="A1086" s="50" t="s">
        <v>341</v>
      </c>
      <c r="B1086" s="51" t="s">
        <v>616</v>
      </c>
      <c r="C1086" s="51" t="s">
        <v>428</v>
      </c>
      <c r="D1086" s="51" t="s">
        <v>676</v>
      </c>
      <c r="E1086" s="51" t="s">
        <v>342</v>
      </c>
      <c r="F1086" s="52">
        <v>110017.4</v>
      </c>
    </row>
    <row r="1087" spans="1:6" outlineLevel="7" x14ac:dyDescent="0.25">
      <c r="A1087" s="50" t="s">
        <v>467</v>
      </c>
      <c r="B1087" s="51" t="s">
        <v>616</v>
      </c>
      <c r="C1087" s="51" t="s">
        <v>428</v>
      </c>
      <c r="D1087" s="51" t="s">
        <v>676</v>
      </c>
      <c r="E1087" s="51" t="s">
        <v>468</v>
      </c>
      <c r="F1087" s="52">
        <v>9154</v>
      </c>
    </row>
    <row r="1088" spans="1:6" outlineLevel="5" x14ac:dyDescent="0.25">
      <c r="A1088" s="49" t="s">
        <v>677</v>
      </c>
      <c r="B1088" s="47" t="s">
        <v>616</v>
      </c>
      <c r="C1088" s="47" t="s">
        <v>428</v>
      </c>
      <c r="D1088" s="47" t="s">
        <v>678</v>
      </c>
      <c r="E1088" s="47"/>
      <c r="F1088" s="48">
        <f>F1089</f>
        <v>14036</v>
      </c>
    </row>
    <row r="1089" spans="1:6" outlineLevel="7" x14ac:dyDescent="0.25">
      <c r="A1089" s="49" t="s">
        <v>339</v>
      </c>
      <c r="B1089" s="47" t="s">
        <v>616</v>
      </c>
      <c r="C1089" s="47" t="s">
        <v>428</v>
      </c>
      <c r="D1089" s="47" t="s">
        <v>678</v>
      </c>
      <c r="E1089" s="47" t="s">
        <v>340</v>
      </c>
      <c r="F1089" s="48">
        <f>F1090+F1091</f>
        <v>14036</v>
      </c>
    </row>
    <row r="1090" spans="1:6" outlineLevel="7" x14ac:dyDescent="0.25">
      <c r="A1090" s="50" t="s">
        <v>341</v>
      </c>
      <c r="B1090" s="51" t="s">
        <v>616</v>
      </c>
      <c r="C1090" s="51" t="s">
        <v>428</v>
      </c>
      <c r="D1090" s="51" t="s">
        <v>678</v>
      </c>
      <c r="E1090" s="51" t="s">
        <v>342</v>
      </c>
      <c r="F1090" s="52">
        <v>8827</v>
      </c>
    </row>
    <row r="1091" spans="1:6" outlineLevel="7" x14ac:dyDescent="0.25">
      <c r="A1091" s="50" t="s">
        <v>467</v>
      </c>
      <c r="B1091" s="51" t="s">
        <v>616</v>
      </c>
      <c r="C1091" s="51" t="s">
        <v>428</v>
      </c>
      <c r="D1091" s="51" t="s">
        <v>678</v>
      </c>
      <c r="E1091" s="51" t="s">
        <v>468</v>
      </c>
      <c r="F1091" s="52">
        <v>5209</v>
      </c>
    </row>
    <row r="1092" spans="1:6" ht="20.399999999999999" outlineLevel="5" x14ac:dyDescent="0.25">
      <c r="A1092" s="49" t="s">
        <v>679</v>
      </c>
      <c r="B1092" s="47" t="s">
        <v>616</v>
      </c>
      <c r="C1092" s="47" t="s">
        <v>428</v>
      </c>
      <c r="D1092" s="47" t="s">
        <v>680</v>
      </c>
      <c r="E1092" s="47"/>
      <c r="F1092" s="48">
        <f>F1093</f>
        <v>99547.6</v>
      </c>
    </row>
    <row r="1093" spans="1:6" outlineLevel="7" x14ac:dyDescent="0.25">
      <c r="A1093" s="49" t="s">
        <v>339</v>
      </c>
      <c r="B1093" s="47" t="s">
        <v>616</v>
      </c>
      <c r="C1093" s="47" t="s">
        <v>428</v>
      </c>
      <c r="D1093" s="47" t="s">
        <v>680</v>
      </c>
      <c r="E1093" s="47" t="s">
        <v>340</v>
      </c>
      <c r="F1093" s="48">
        <f>F1094</f>
        <v>99547.6</v>
      </c>
    </row>
    <row r="1094" spans="1:6" outlineLevel="7" x14ac:dyDescent="0.25">
      <c r="A1094" s="50" t="s">
        <v>467</v>
      </c>
      <c r="B1094" s="51" t="s">
        <v>616</v>
      </c>
      <c r="C1094" s="51" t="s">
        <v>428</v>
      </c>
      <c r="D1094" s="51" t="s">
        <v>680</v>
      </c>
      <c r="E1094" s="51" t="s">
        <v>468</v>
      </c>
      <c r="F1094" s="52">
        <v>99547.6</v>
      </c>
    </row>
    <row r="1095" spans="1:6" outlineLevel="5" x14ac:dyDescent="0.25">
      <c r="A1095" s="49" t="s">
        <v>681</v>
      </c>
      <c r="B1095" s="47" t="s">
        <v>616</v>
      </c>
      <c r="C1095" s="47" t="s">
        <v>428</v>
      </c>
      <c r="D1095" s="47" t="s">
        <v>682</v>
      </c>
      <c r="E1095" s="47"/>
      <c r="F1095" s="48">
        <f>F1096</f>
        <v>1500</v>
      </c>
    </row>
    <row r="1096" spans="1:6" outlineLevel="7" x14ac:dyDescent="0.25">
      <c r="A1096" s="49" t="s">
        <v>339</v>
      </c>
      <c r="B1096" s="47" t="s">
        <v>616</v>
      </c>
      <c r="C1096" s="47" t="s">
        <v>428</v>
      </c>
      <c r="D1096" s="47" t="s">
        <v>682</v>
      </c>
      <c r="E1096" s="47" t="s">
        <v>340</v>
      </c>
      <c r="F1096" s="48">
        <f>F1097</f>
        <v>1500</v>
      </c>
    </row>
    <row r="1097" spans="1:6" outlineLevel="7" x14ac:dyDescent="0.25">
      <c r="A1097" s="50" t="s">
        <v>467</v>
      </c>
      <c r="B1097" s="51" t="s">
        <v>616</v>
      </c>
      <c r="C1097" s="51" t="s">
        <v>428</v>
      </c>
      <c r="D1097" s="51" t="s">
        <v>682</v>
      </c>
      <c r="E1097" s="51" t="s">
        <v>468</v>
      </c>
      <c r="F1097" s="52">
        <v>1500</v>
      </c>
    </row>
    <row r="1098" spans="1:6" ht="20.399999999999999" outlineLevel="5" x14ac:dyDescent="0.25">
      <c r="A1098" s="49" t="s">
        <v>683</v>
      </c>
      <c r="B1098" s="47" t="s">
        <v>616</v>
      </c>
      <c r="C1098" s="47" t="s">
        <v>428</v>
      </c>
      <c r="D1098" s="47" t="s">
        <v>684</v>
      </c>
      <c r="E1098" s="47"/>
      <c r="F1098" s="48">
        <f>F1099</f>
        <v>5238</v>
      </c>
    </row>
    <row r="1099" spans="1:6" outlineLevel="7" x14ac:dyDescent="0.25">
      <c r="A1099" s="49" t="s">
        <v>304</v>
      </c>
      <c r="B1099" s="47" t="s">
        <v>616</v>
      </c>
      <c r="C1099" s="47" t="s">
        <v>428</v>
      </c>
      <c r="D1099" s="47" t="s">
        <v>684</v>
      </c>
      <c r="E1099" s="47" t="s">
        <v>305</v>
      </c>
      <c r="F1099" s="48">
        <f>F1100</f>
        <v>5238</v>
      </c>
    </row>
    <row r="1100" spans="1:6" outlineLevel="7" x14ac:dyDescent="0.25">
      <c r="A1100" s="50" t="s">
        <v>306</v>
      </c>
      <c r="B1100" s="51" t="s">
        <v>616</v>
      </c>
      <c r="C1100" s="51" t="s">
        <v>428</v>
      </c>
      <c r="D1100" s="51" t="s">
        <v>684</v>
      </c>
      <c r="E1100" s="51" t="s">
        <v>307</v>
      </c>
      <c r="F1100" s="52">
        <v>5238</v>
      </c>
    </row>
    <row r="1101" spans="1:6" ht="20.399999999999999" outlineLevel="5" x14ac:dyDescent="0.25">
      <c r="A1101" s="49" t="s">
        <v>685</v>
      </c>
      <c r="B1101" s="47" t="s">
        <v>616</v>
      </c>
      <c r="C1101" s="47" t="s">
        <v>428</v>
      </c>
      <c r="D1101" s="47" t="s">
        <v>686</v>
      </c>
      <c r="E1101" s="47"/>
      <c r="F1101" s="48">
        <f>F1102</f>
        <v>43670.9</v>
      </c>
    </row>
    <row r="1102" spans="1:6" outlineLevel="7" x14ac:dyDescent="0.25">
      <c r="A1102" s="49" t="s">
        <v>339</v>
      </c>
      <c r="B1102" s="47" t="s">
        <v>616</v>
      </c>
      <c r="C1102" s="47" t="s">
        <v>428</v>
      </c>
      <c r="D1102" s="47" t="s">
        <v>686</v>
      </c>
      <c r="E1102" s="47" t="s">
        <v>340</v>
      </c>
      <c r="F1102" s="48">
        <f>F1103</f>
        <v>43670.9</v>
      </c>
    </row>
    <row r="1103" spans="1:6" outlineLevel="7" x14ac:dyDescent="0.25">
      <c r="A1103" s="50" t="s">
        <v>341</v>
      </c>
      <c r="B1103" s="51" t="s">
        <v>616</v>
      </c>
      <c r="C1103" s="51" t="s">
        <v>428</v>
      </c>
      <c r="D1103" s="51" t="s">
        <v>686</v>
      </c>
      <c r="E1103" s="51" t="s">
        <v>342</v>
      </c>
      <c r="F1103" s="52">
        <v>43670.9</v>
      </c>
    </row>
    <row r="1104" spans="1:6" outlineLevel="5" x14ac:dyDescent="0.25">
      <c r="A1104" s="49" t="s">
        <v>687</v>
      </c>
      <c r="B1104" s="47" t="s">
        <v>616</v>
      </c>
      <c r="C1104" s="47" t="s">
        <v>428</v>
      </c>
      <c r="D1104" s="47" t="s">
        <v>688</v>
      </c>
      <c r="E1104" s="47"/>
      <c r="F1104" s="48">
        <f>F1105</f>
        <v>1474.3</v>
      </c>
    </row>
    <row r="1105" spans="1:6" outlineLevel="7" x14ac:dyDescent="0.25">
      <c r="A1105" s="49" t="s">
        <v>339</v>
      </c>
      <c r="B1105" s="47" t="s">
        <v>616</v>
      </c>
      <c r="C1105" s="47" t="s">
        <v>428</v>
      </c>
      <c r="D1105" s="47" t="s">
        <v>688</v>
      </c>
      <c r="E1105" s="47" t="s">
        <v>340</v>
      </c>
      <c r="F1105" s="48">
        <f>F1106</f>
        <v>1474.3</v>
      </c>
    </row>
    <row r="1106" spans="1:6" outlineLevel="7" x14ac:dyDescent="0.25">
      <c r="A1106" s="50" t="s">
        <v>341</v>
      </c>
      <c r="B1106" s="51" t="s">
        <v>616</v>
      </c>
      <c r="C1106" s="51" t="s">
        <v>428</v>
      </c>
      <c r="D1106" s="51" t="s">
        <v>688</v>
      </c>
      <c r="E1106" s="51" t="s">
        <v>342</v>
      </c>
      <c r="F1106" s="52">
        <v>1474.3</v>
      </c>
    </row>
    <row r="1107" spans="1:6" ht="20.399999999999999" outlineLevel="5" x14ac:dyDescent="0.25">
      <c r="A1107" s="49" t="s">
        <v>663</v>
      </c>
      <c r="B1107" s="47" t="s">
        <v>616</v>
      </c>
      <c r="C1107" s="47" t="s">
        <v>428</v>
      </c>
      <c r="D1107" s="47" t="s">
        <v>689</v>
      </c>
      <c r="E1107" s="47"/>
      <c r="F1107" s="48">
        <f>F1108</f>
        <v>179</v>
      </c>
    </row>
    <row r="1108" spans="1:6" outlineLevel="7" x14ac:dyDescent="0.25">
      <c r="A1108" s="49" t="s">
        <v>339</v>
      </c>
      <c r="B1108" s="47" t="s">
        <v>616</v>
      </c>
      <c r="C1108" s="47" t="s">
        <v>428</v>
      </c>
      <c r="D1108" s="47" t="s">
        <v>689</v>
      </c>
      <c r="E1108" s="47" t="s">
        <v>340</v>
      </c>
      <c r="F1108" s="48">
        <f>F1109</f>
        <v>179</v>
      </c>
    </row>
    <row r="1109" spans="1:6" outlineLevel="7" x14ac:dyDescent="0.25">
      <c r="A1109" s="50" t="s">
        <v>467</v>
      </c>
      <c r="B1109" s="51" t="s">
        <v>616</v>
      </c>
      <c r="C1109" s="51" t="s">
        <v>428</v>
      </c>
      <c r="D1109" s="51" t="s">
        <v>689</v>
      </c>
      <c r="E1109" s="51" t="s">
        <v>468</v>
      </c>
      <c r="F1109" s="52">
        <v>179</v>
      </c>
    </row>
    <row r="1110" spans="1:6" ht="30.6" outlineLevel="5" x14ac:dyDescent="0.25">
      <c r="A1110" s="53" t="s">
        <v>690</v>
      </c>
      <c r="B1110" s="47" t="s">
        <v>616</v>
      </c>
      <c r="C1110" s="47" t="s">
        <v>428</v>
      </c>
      <c r="D1110" s="47" t="s">
        <v>691</v>
      </c>
      <c r="E1110" s="47"/>
      <c r="F1110" s="48">
        <f>F1111</f>
        <v>25.7</v>
      </c>
    </row>
    <row r="1111" spans="1:6" outlineLevel="7" x14ac:dyDescent="0.25">
      <c r="A1111" s="49" t="s">
        <v>339</v>
      </c>
      <c r="B1111" s="47" t="s">
        <v>616</v>
      </c>
      <c r="C1111" s="47" t="s">
        <v>428</v>
      </c>
      <c r="D1111" s="47" t="s">
        <v>691</v>
      </c>
      <c r="E1111" s="47" t="s">
        <v>340</v>
      </c>
      <c r="F1111" s="48">
        <f>F1112</f>
        <v>25.7</v>
      </c>
    </row>
    <row r="1112" spans="1:6" outlineLevel="7" x14ac:dyDescent="0.25">
      <c r="A1112" s="50" t="s">
        <v>341</v>
      </c>
      <c r="B1112" s="51" t="s">
        <v>616</v>
      </c>
      <c r="C1112" s="51" t="s">
        <v>428</v>
      </c>
      <c r="D1112" s="51" t="s">
        <v>691</v>
      </c>
      <c r="E1112" s="51" t="s">
        <v>342</v>
      </c>
      <c r="F1112" s="52">
        <v>25.7</v>
      </c>
    </row>
    <row r="1113" spans="1:6" outlineLevel="3" x14ac:dyDescent="0.25">
      <c r="A1113" s="49" t="s">
        <v>39</v>
      </c>
      <c r="B1113" s="47" t="s">
        <v>616</v>
      </c>
      <c r="C1113" s="47" t="s">
        <v>428</v>
      </c>
      <c r="D1113" s="47" t="s">
        <v>40</v>
      </c>
      <c r="E1113" s="47"/>
      <c r="F1113" s="48">
        <f>F1114</f>
        <v>40</v>
      </c>
    </row>
    <row r="1114" spans="1:6" outlineLevel="4" x14ac:dyDescent="0.25">
      <c r="A1114" s="49" t="s">
        <v>83</v>
      </c>
      <c r="B1114" s="47" t="s">
        <v>616</v>
      </c>
      <c r="C1114" s="47" t="s">
        <v>428</v>
      </c>
      <c r="D1114" s="47" t="s">
        <v>84</v>
      </c>
      <c r="E1114" s="47"/>
      <c r="F1114" s="48">
        <f>F1115</f>
        <v>40</v>
      </c>
    </row>
    <row r="1115" spans="1:6" outlineLevel="5" x14ac:dyDescent="0.25">
      <c r="A1115" s="49" t="s">
        <v>161</v>
      </c>
      <c r="B1115" s="47" t="s">
        <v>616</v>
      </c>
      <c r="C1115" s="47" t="s">
        <v>428</v>
      </c>
      <c r="D1115" s="47" t="s">
        <v>162</v>
      </c>
      <c r="E1115" s="47"/>
      <c r="F1115" s="48">
        <f>F1116</f>
        <v>40</v>
      </c>
    </row>
    <row r="1116" spans="1:6" outlineLevel="7" x14ac:dyDescent="0.25">
      <c r="A1116" s="49" t="s">
        <v>339</v>
      </c>
      <c r="B1116" s="47" t="s">
        <v>616</v>
      </c>
      <c r="C1116" s="47" t="s">
        <v>428</v>
      </c>
      <c r="D1116" s="47" t="s">
        <v>162</v>
      </c>
      <c r="E1116" s="47" t="s">
        <v>340</v>
      </c>
      <c r="F1116" s="48">
        <f>F1117</f>
        <v>40</v>
      </c>
    </row>
    <row r="1117" spans="1:6" outlineLevel="7" x14ac:dyDescent="0.25">
      <c r="A1117" s="50" t="s">
        <v>341</v>
      </c>
      <c r="B1117" s="51" t="s">
        <v>616</v>
      </c>
      <c r="C1117" s="51" t="s">
        <v>428</v>
      </c>
      <c r="D1117" s="51" t="s">
        <v>162</v>
      </c>
      <c r="E1117" s="51" t="s">
        <v>342</v>
      </c>
      <c r="F1117" s="52">
        <v>40</v>
      </c>
    </row>
    <row r="1118" spans="1:6" outlineLevel="3" x14ac:dyDescent="0.25">
      <c r="A1118" s="49" t="s">
        <v>13</v>
      </c>
      <c r="B1118" s="47" t="s">
        <v>616</v>
      </c>
      <c r="C1118" s="47" t="s">
        <v>428</v>
      </c>
      <c r="D1118" s="47" t="s">
        <v>14</v>
      </c>
      <c r="E1118" s="47"/>
      <c r="F1118" s="48">
        <f>F1119</f>
        <v>14.7</v>
      </c>
    </row>
    <row r="1119" spans="1:6" outlineLevel="4" x14ac:dyDescent="0.25">
      <c r="A1119" s="49" t="s">
        <v>61</v>
      </c>
      <c r="B1119" s="47" t="s">
        <v>616</v>
      </c>
      <c r="C1119" s="47" t="s">
        <v>428</v>
      </c>
      <c r="D1119" s="47" t="s">
        <v>404</v>
      </c>
      <c r="E1119" s="47"/>
      <c r="F1119" s="48">
        <f>F1120</f>
        <v>14.7</v>
      </c>
    </row>
    <row r="1120" spans="1:6" outlineLevel="7" x14ac:dyDescent="0.25">
      <c r="A1120" s="49" t="s">
        <v>61</v>
      </c>
      <c r="B1120" s="47" t="s">
        <v>616</v>
      </c>
      <c r="C1120" s="47" t="s">
        <v>428</v>
      </c>
      <c r="D1120" s="47" t="s">
        <v>404</v>
      </c>
      <c r="E1120" s="47" t="s">
        <v>62</v>
      </c>
      <c r="F1120" s="48">
        <f>F1121</f>
        <v>14.7</v>
      </c>
    </row>
    <row r="1121" spans="1:6" outlineLevel="7" x14ac:dyDescent="0.25">
      <c r="A1121" s="50" t="s">
        <v>63</v>
      </c>
      <c r="B1121" s="51" t="s">
        <v>616</v>
      </c>
      <c r="C1121" s="51" t="s">
        <v>428</v>
      </c>
      <c r="D1121" s="51" t="s">
        <v>404</v>
      </c>
      <c r="E1121" s="51" t="s">
        <v>64</v>
      </c>
      <c r="F1121" s="52">
        <v>14.7</v>
      </c>
    </row>
    <row r="1122" spans="1:6" outlineLevel="1" x14ac:dyDescent="0.25">
      <c r="A1122" s="43" t="s">
        <v>786</v>
      </c>
      <c r="B1122" s="47" t="s">
        <v>616</v>
      </c>
      <c r="C1122" s="47" t="s">
        <v>395</v>
      </c>
      <c r="D1122" s="47"/>
      <c r="E1122" s="47"/>
      <c r="F1122" s="48">
        <f>F1123</f>
        <v>34728</v>
      </c>
    </row>
    <row r="1123" spans="1:6" outlineLevel="2" x14ac:dyDescent="0.25">
      <c r="A1123" s="49" t="s">
        <v>453</v>
      </c>
      <c r="B1123" s="47" t="s">
        <v>616</v>
      </c>
      <c r="C1123" s="47" t="s">
        <v>454</v>
      </c>
      <c r="D1123" s="47"/>
      <c r="E1123" s="47"/>
      <c r="F1123" s="48">
        <f>F1124</f>
        <v>34728</v>
      </c>
    </row>
    <row r="1124" spans="1:6" ht="20.399999999999999" outlineLevel="3" x14ac:dyDescent="0.25">
      <c r="A1124" s="49" t="s">
        <v>455</v>
      </c>
      <c r="B1124" s="47" t="s">
        <v>616</v>
      </c>
      <c r="C1124" s="47" t="s">
        <v>454</v>
      </c>
      <c r="D1124" s="47" t="s">
        <v>456</v>
      </c>
      <c r="E1124" s="47"/>
      <c r="F1124" s="48">
        <f>F1125+F1128+F1135+F1140+F1143+F1150+F1155+F1158+F1161+F1168+F1171</f>
        <v>34728</v>
      </c>
    </row>
    <row r="1125" spans="1:6" outlineLevel="4" x14ac:dyDescent="0.25">
      <c r="A1125" s="49" t="s">
        <v>692</v>
      </c>
      <c r="B1125" s="47" t="s">
        <v>616</v>
      </c>
      <c r="C1125" s="47" t="s">
        <v>454</v>
      </c>
      <c r="D1125" s="47" t="s">
        <v>693</v>
      </c>
      <c r="E1125" s="47"/>
      <c r="F1125" s="48">
        <f>F1126</f>
        <v>8260.2999999999993</v>
      </c>
    </row>
    <row r="1126" spans="1:6" outlineLevel="7" x14ac:dyDescent="0.25">
      <c r="A1126" s="49" t="s">
        <v>339</v>
      </c>
      <c r="B1126" s="47" t="s">
        <v>616</v>
      </c>
      <c r="C1126" s="47" t="s">
        <v>454</v>
      </c>
      <c r="D1126" s="47" t="s">
        <v>693</v>
      </c>
      <c r="E1126" s="47" t="s">
        <v>340</v>
      </c>
      <c r="F1126" s="48">
        <f>F1127</f>
        <v>8260.2999999999993</v>
      </c>
    </row>
    <row r="1127" spans="1:6" outlineLevel="7" x14ac:dyDescent="0.25">
      <c r="A1127" s="50" t="s">
        <v>341</v>
      </c>
      <c r="B1127" s="51" t="s">
        <v>616</v>
      </c>
      <c r="C1127" s="51" t="s">
        <v>454</v>
      </c>
      <c r="D1127" s="51" t="s">
        <v>693</v>
      </c>
      <c r="E1127" s="51" t="s">
        <v>342</v>
      </c>
      <c r="F1127" s="52">
        <v>8260.2999999999993</v>
      </c>
    </row>
    <row r="1128" spans="1:6" ht="20.399999999999999" outlineLevel="4" x14ac:dyDescent="0.25">
      <c r="A1128" s="49" t="s">
        <v>694</v>
      </c>
      <c r="B1128" s="47" t="s">
        <v>616</v>
      </c>
      <c r="C1128" s="47" t="s">
        <v>454</v>
      </c>
      <c r="D1128" s="47" t="s">
        <v>695</v>
      </c>
      <c r="E1128" s="47"/>
      <c r="F1128" s="48">
        <f>F1129+F1131+F1133</f>
        <v>6688.5</v>
      </c>
    </row>
    <row r="1129" spans="1:6" ht="30.6" outlineLevel="7" x14ac:dyDescent="0.25">
      <c r="A1129" s="49" t="s">
        <v>17</v>
      </c>
      <c r="B1129" s="47" t="s">
        <v>616</v>
      </c>
      <c r="C1129" s="47" t="s">
        <v>454</v>
      </c>
      <c r="D1129" s="47" t="s">
        <v>695</v>
      </c>
      <c r="E1129" s="47" t="s">
        <v>18</v>
      </c>
      <c r="F1129" s="48">
        <f>F1130</f>
        <v>5040.3</v>
      </c>
    </row>
    <row r="1130" spans="1:6" outlineLevel="7" x14ac:dyDescent="0.25">
      <c r="A1130" s="50" t="s">
        <v>89</v>
      </c>
      <c r="B1130" s="51" t="s">
        <v>616</v>
      </c>
      <c r="C1130" s="51" t="s">
        <v>454</v>
      </c>
      <c r="D1130" s="51" t="s">
        <v>695</v>
      </c>
      <c r="E1130" s="51" t="s">
        <v>90</v>
      </c>
      <c r="F1130" s="52">
        <v>5040.3</v>
      </c>
    </row>
    <row r="1131" spans="1:6" outlineLevel="7" x14ac:dyDescent="0.25">
      <c r="A1131" s="49" t="s">
        <v>25</v>
      </c>
      <c r="B1131" s="47" t="s">
        <v>616</v>
      </c>
      <c r="C1131" s="47" t="s">
        <v>454</v>
      </c>
      <c r="D1131" s="47" t="s">
        <v>695</v>
      </c>
      <c r="E1131" s="47" t="s">
        <v>26</v>
      </c>
      <c r="F1131" s="48">
        <f>F1132</f>
        <v>1167.2</v>
      </c>
    </row>
    <row r="1132" spans="1:6" outlineLevel="7" x14ac:dyDescent="0.25">
      <c r="A1132" s="50" t="s">
        <v>27</v>
      </c>
      <c r="B1132" s="51" t="s">
        <v>616</v>
      </c>
      <c r="C1132" s="51" t="s">
        <v>454</v>
      </c>
      <c r="D1132" s="51" t="s">
        <v>695</v>
      </c>
      <c r="E1132" s="51" t="s">
        <v>28</v>
      </c>
      <c r="F1132" s="52">
        <v>1167.2</v>
      </c>
    </row>
    <row r="1133" spans="1:6" outlineLevel="7" x14ac:dyDescent="0.25">
      <c r="A1133" s="49" t="s">
        <v>61</v>
      </c>
      <c r="B1133" s="47" t="s">
        <v>616</v>
      </c>
      <c r="C1133" s="47" t="s">
        <v>454</v>
      </c>
      <c r="D1133" s="47" t="s">
        <v>695</v>
      </c>
      <c r="E1133" s="47" t="s">
        <v>62</v>
      </c>
      <c r="F1133" s="48">
        <f>F1134</f>
        <v>481</v>
      </c>
    </row>
    <row r="1134" spans="1:6" outlineLevel="7" x14ac:dyDescent="0.25">
      <c r="A1134" s="50" t="s">
        <v>63</v>
      </c>
      <c r="B1134" s="51" t="s">
        <v>616</v>
      </c>
      <c r="C1134" s="51" t="s">
        <v>454</v>
      </c>
      <c r="D1134" s="51" t="s">
        <v>695</v>
      </c>
      <c r="E1134" s="51" t="s">
        <v>64</v>
      </c>
      <c r="F1134" s="52">
        <v>481</v>
      </c>
    </row>
    <row r="1135" spans="1:6" ht="20.399999999999999" outlineLevel="4" x14ac:dyDescent="0.25">
      <c r="A1135" s="49" t="s">
        <v>696</v>
      </c>
      <c r="B1135" s="47" t="s">
        <v>616</v>
      </c>
      <c r="C1135" s="47" t="s">
        <v>454</v>
      </c>
      <c r="D1135" s="47" t="s">
        <v>697</v>
      </c>
      <c r="E1135" s="47"/>
      <c r="F1135" s="48">
        <f>F1136+F1138</f>
        <v>605.1</v>
      </c>
    </row>
    <row r="1136" spans="1:6" ht="30.6" outlineLevel="7" x14ac:dyDescent="0.25">
      <c r="A1136" s="49" t="s">
        <v>17</v>
      </c>
      <c r="B1136" s="47" t="s">
        <v>616</v>
      </c>
      <c r="C1136" s="47" t="s">
        <v>454</v>
      </c>
      <c r="D1136" s="47" t="s">
        <v>697</v>
      </c>
      <c r="E1136" s="47" t="s">
        <v>18</v>
      </c>
      <c r="F1136" s="48">
        <f>F1137</f>
        <v>427.8</v>
      </c>
    </row>
    <row r="1137" spans="1:6" outlineLevel="7" x14ac:dyDescent="0.25">
      <c r="A1137" s="50" t="s">
        <v>89</v>
      </c>
      <c r="B1137" s="51" t="s">
        <v>616</v>
      </c>
      <c r="C1137" s="51" t="s">
        <v>454</v>
      </c>
      <c r="D1137" s="51" t="s">
        <v>697</v>
      </c>
      <c r="E1137" s="51" t="s">
        <v>90</v>
      </c>
      <c r="F1137" s="52">
        <v>427.8</v>
      </c>
    </row>
    <row r="1138" spans="1:6" outlineLevel="7" x14ac:dyDescent="0.25">
      <c r="A1138" s="49" t="s">
        <v>25</v>
      </c>
      <c r="B1138" s="47" t="s">
        <v>616</v>
      </c>
      <c r="C1138" s="47" t="s">
        <v>454</v>
      </c>
      <c r="D1138" s="47" t="s">
        <v>697</v>
      </c>
      <c r="E1138" s="47" t="s">
        <v>26</v>
      </c>
      <c r="F1138" s="48">
        <f>F1139</f>
        <v>177.3</v>
      </c>
    </row>
    <row r="1139" spans="1:6" outlineLevel="7" x14ac:dyDescent="0.25">
      <c r="A1139" s="50" t="s">
        <v>27</v>
      </c>
      <c r="B1139" s="51" t="s">
        <v>616</v>
      </c>
      <c r="C1139" s="51" t="s">
        <v>454</v>
      </c>
      <c r="D1139" s="51" t="s">
        <v>697</v>
      </c>
      <c r="E1139" s="51" t="s">
        <v>28</v>
      </c>
      <c r="F1139" s="52">
        <v>177.3</v>
      </c>
    </row>
    <row r="1140" spans="1:6" ht="30.6" outlineLevel="4" x14ac:dyDescent="0.25">
      <c r="A1140" s="49" t="s">
        <v>698</v>
      </c>
      <c r="B1140" s="47" t="s">
        <v>616</v>
      </c>
      <c r="C1140" s="47" t="s">
        <v>454</v>
      </c>
      <c r="D1140" s="47" t="s">
        <v>699</v>
      </c>
      <c r="E1140" s="47"/>
      <c r="F1140" s="48">
        <f>F1141</f>
        <v>85.6</v>
      </c>
    </row>
    <row r="1141" spans="1:6" outlineLevel="7" x14ac:dyDescent="0.25">
      <c r="A1141" s="49" t="s">
        <v>25</v>
      </c>
      <c r="B1141" s="47" t="s">
        <v>616</v>
      </c>
      <c r="C1141" s="47" t="s">
        <v>454</v>
      </c>
      <c r="D1141" s="47" t="s">
        <v>699</v>
      </c>
      <c r="E1141" s="47" t="s">
        <v>26</v>
      </c>
      <c r="F1141" s="48">
        <f>F1142</f>
        <v>85.6</v>
      </c>
    </row>
    <row r="1142" spans="1:6" outlineLevel="7" x14ac:dyDescent="0.25">
      <c r="A1142" s="50" t="s">
        <v>27</v>
      </c>
      <c r="B1142" s="51" t="s">
        <v>616</v>
      </c>
      <c r="C1142" s="51" t="s">
        <v>454</v>
      </c>
      <c r="D1142" s="51" t="s">
        <v>699</v>
      </c>
      <c r="E1142" s="51" t="s">
        <v>28</v>
      </c>
      <c r="F1142" s="52">
        <v>85.6</v>
      </c>
    </row>
    <row r="1143" spans="1:6" outlineLevel="4" x14ac:dyDescent="0.25">
      <c r="A1143" s="49" t="s">
        <v>700</v>
      </c>
      <c r="B1143" s="47" t="s">
        <v>616</v>
      </c>
      <c r="C1143" s="47" t="s">
        <v>454</v>
      </c>
      <c r="D1143" s="47" t="s">
        <v>701</v>
      </c>
      <c r="E1143" s="47"/>
      <c r="F1143" s="48">
        <f>F1144+F1146+F1148</f>
        <v>212</v>
      </c>
    </row>
    <row r="1144" spans="1:6" ht="30.6" outlineLevel="7" x14ac:dyDescent="0.25">
      <c r="A1144" s="49" t="s">
        <v>17</v>
      </c>
      <c r="B1144" s="47" t="s">
        <v>616</v>
      </c>
      <c r="C1144" s="47" t="s">
        <v>454</v>
      </c>
      <c r="D1144" s="47" t="s">
        <v>701</v>
      </c>
      <c r="E1144" s="47" t="s">
        <v>18</v>
      </c>
      <c r="F1144" s="48">
        <f>F1145</f>
        <v>4.0999999999999996</v>
      </c>
    </row>
    <row r="1145" spans="1:6" outlineLevel="7" x14ac:dyDescent="0.25">
      <c r="A1145" s="50" t="s">
        <v>89</v>
      </c>
      <c r="B1145" s="51" t="s">
        <v>616</v>
      </c>
      <c r="C1145" s="51" t="s">
        <v>454</v>
      </c>
      <c r="D1145" s="51" t="s">
        <v>701</v>
      </c>
      <c r="E1145" s="51" t="s">
        <v>90</v>
      </c>
      <c r="F1145" s="52">
        <v>4.0999999999999996</v>
      </c>
    </row>
    <row r="1146" spans="1:6" outlineLevel="7" x14ac:dyDescent="0.25">
      <c r="A1146" s="49" t="s">
        <v>25</v>
      </c>
      <c r="B1146" s="47" t="s">
        <v>616</v>
      </c>
      <c r="C1146" s="47" t="s">
        <v>454</v>
      </c>
      <c r="D1146" s="47" t="s">
        <v>701</v>
      </c>
      <c r="E1146" s="47" t="s">
        <v>26</v>
      </c>
      <c r="F1146" s="48">
        <f>F1147</f>
        <v>192.1</v>
      </c>
    </row>
    <row r="1147" spans="1:6" outlineLevel="7" x14ac:dyDescent="0.25">
      <c r="A1147" s="50" t="s">
        <v>27</v>
      </c>
      <c r="B1147" s="51" t="s">
        <v>616</v>
      </c>
      <c r="C1147" s="51" t="s">
        <v>454</v>
      </c>
      <c r="D1147" s="51" t="s">
        <v>701</v>
      </c>
      <c r="E1147" s="51" t="s">
        <v>28</v>
      </c>
      <c r="F1147" s="52">
        <v>192.1</v>
      </c>
    </row>
    <row r="1148" spans="1:6" outlineLevel="7" x14ac:dyDescent="0.25">
      <c r="A1148" s="49" t="s">
        <v>61</v>
      </c>
      <c r="B1148" s="47" t="s">
        <v>616</v>
      </c>
      <c r="C1148" s="47" t="s">
        <v>454</v>
      </c>
      <c r="D1148" s="47" t="s">
        <v>701</v>
      </c>
      <c r="E1148" s="47" t="s">
        <v>62</v>
      </c>
      <c r="F1148" s="48">
        <f>F1149</f>
        <v>15.8</v>
      </c>
    </row>
    <row r="1149" spans="1:6" outlineLevel="7" x14ac:dyDescent="0.25">
      <c r="A1149" s="50" t="s">
        <v>63</v>
      </c>
      <c r="B1149" s="51" t="s">
        <v>616</v>
      </c>
      <c r="C1149" s="51" t="s">
        <v>454</v>
      </c>
      <c r="D1149" s="51" t="s">
        <v>701</v>
      </c>
      <c r="E1149" s="51" t="s">
        <v>64</v>
      </c>
      <c r="F1149" s="52">
        <v>15.8</v>
      </c>
    </row>
    <row r="1150" spans="1:6" outlineLevel="4" x14ac:dyDescent="0.25">
      <c r="A1150" s="49" t="s">
        <v>702</v>
      </c>
      <c r="B1150" s="47" t="s">
        <v>616</v>
      </c>
      <c r="C1150" s="47" t="s">
        <v>454</v>
      </c>
      <c r="D1150" s="47" t="s">
        <v>703</v>
      </c>
      <c r="E1150" s="47"/>
      <c r="F1150" s="48">
        <f>F1151+F1153</f>
        <v>309.39999999999998</v>
      </c>
    </row>
    <row r="1151" spans="1:6" ht="30.6" outlineLevel="7" x14ac:dyDescent="0.25">
      <c r="A1151" s="49" t="s">
        <v>17</v>
      </c>
      <c r="B1151" s="47" t="s">
        <v>616</v>
      </c>
      <c r="C1151" s="47" t="s">
        <v>454</v>
      </c>
      <c r="D1151" s="47" t="s">
        <v>703</v>
      </c>
      <c r="E1151" s="47" t="s">
        <v>18</v>
      </c>
      <c r="F1151" s="48">
        <f>F1152</f>
        <v>301.39999999999998</v>
      </c>
    </row>
    <row r="1152" spans="1:6" outlineLevel="7" x14ac:dyDescent="0.25">
      <c r="A1152" s="50" t="s">
        <v>89</v>
      </c>
      <c r="B1152" s="51" t="s">
        <v>616</v>
      </c>
      <c r="C1152" s="51" t="s">
        <v>454</v>
      </c>
      <c r="D1152" s="51" t="s">
        <v>703</v>
      </c>
      <c r="E1152" s="51" t="s">
        <v>90</v>
      </c>
      <c r="F1152" s="52">
        <v>301.39999999999998</v>
      </c>
    </row>
    <row r="1153" spans="1:6" outlineLevel="7" x14ac:dyDescent="0.25">
      <c r="A1153" s="49" t="s">
        <v>25</v>
      </c>
      <c r="B1153" s="47" t="s">
        <v>616</v>
      </c>
      <c r="C1153" s="47" t="s">
        <v>454</v>
      </c>
      <c r="D1153" s="47" t="s">
        <v>703</v>
      </c>
      <c r="E1153" s="47" t="s">
        <v>26</v>
      </c>
      <c r="F1153" s="48">
        <f>F1154</f>
        <v>8</v>
      </c>
    </row>
    <row r="1154" spans="1:6" outlineLevel="7" x14ac:dyDescent="0.25">
      <c r="A1154" s="50" t="s">
        <v>27</v>
      </c>
      <c r="B1154" s="51" t="s">
        <v>616</v>
      </c>
      <c r="C1154" s="51" t="s">
        <v>454</v>
      </c>
      <c r="D1154" s="51" t="s">
        <v>703</v>
      </c>
      <c r="E1154" s="51" t="s">
        <v>28</v>
      </c>
      <c r="F1154" s="52">
        <v>8</v>
      </c>
    </row>
    <row r="1155" spans="1:6" ht="20.399999999999999" outlineLevel="4" x14ac:dyDescent="0.25">
      <c r="A1155" s="49" t="s">
        <v>704</v>
      </c>
      <c r="B1155" s="47" t="s">
        <v>616</v>
      </c>
      <c r="C1155" s="47" t="s">
        <v>454</v>
      </c>
      <c r="D1155" s="47" t="s">
        <v>705</v>
      </c>
      <c r="E1155" s="47"/>
      <c r="F1155" s="48">
        <f>F1156</f>
        <v>280.2</v>
      </c>
    </row>
    <row r="1156" spans="1:6" outlineLevel="7" x14ac:dyDescent="0.25">
      <c r="A1156" s="49" t="s">
        <v>25</v>
      </c>
      <c r="B1156" s="47" t="s">
        <v>616</v>
      </c>
      <c r="C1156" s="47" t="s">
        <v>454</v>
      </c>
      <c r="D1156" s="47" t="s">
        <v>705</v>
      </c>
      <c r="E1156" s="47" t="s">
        <v>26</v>
      </c>
      <c r="F1156" s="48">
        <f>F1157</f>
        <v>280.2</v>
      </c>
    </row>
    <row r="1157" spans="1:6" outlineLevel="7" x14ac:dyDescent="0.25">
      <c r="A1157" s="50" t="s">
        <v>27</v>
      </c>
      <c r="B1157" s="51" t="s">
        <v>616</v>
      </c>
      <c r="C1157" s="51" t="s">
        <v>454</v>
      </c>
      <c r="D1157" s="51" t="s">
        <v>705</v>
      </c>
      <c r="E1157" s="51" t="s">
        <v>28</v>
      </c>
      <c r="F1157" s="52">
        <v>280.2</v>
      </c>
    </row>
    <row r="1158" spans="1:6" ht="30.6" outlineLevel="4" x14ac:dyDescent="0.25">
      <c r="A1158" s="49" t="s">
        <v>706</v>
      </c>
      <c r="B1158" s="47" t="s">
        <v>616</v>
      </c>
      <c r="C1158" s="47" t="s">
        <v>454</v>
      </c>
      <c r="D1158" s="47" t="s">
        <v>707</v>
      </c>
      <c r="E1158" s="47"/>
      <c r="F1158" s="48">
        <f>F1159</f>
        <v>20.100000000000001</v>
      </c>
    </row>
    <row r="1159" spans="1:6" ht="30.6" outlineLevel="7" x14ac:dyDescent="0.25">
      <c r="A1159" s="49" t="s">
        <v>17</v>
      </c>
      <c r="B1159" s="47" t="s">
        <v>616</v>
      </c>
      <c r="C1159" s="47" t="s">
        <v>454</v>
      </c>
      <c r="D1159" s="47" t="s">
        <v>707</v>
      </c>
      <c r="E1159" s="47" t="s">
        <v>18</v>
      </c>
      <c r="F1159" s="48">
        <f>F1160</f>
        <v>20.100000000000001</v>
      </c>
    </row>
    <row r="1160" spans="1:6" outlineLevel="7" x14ac:dyDescent="0.25">
      <c r="A1160" s="50" t="s">
        <v>89</v>
      </c>
      <c r="B1160" s="51" t="s">
        <v>616</v>
      </c>
      <c r="C1160" s="51" t="s">
        <v>454</v>
      </c>
      <c r="D1160" s="51" t="s">
        <v>707</v>
      </c>
      <c r="E1160" s="51" t="s">
        <v>90</v>
      </c>
      <c r="F1160" s="52">
        <v>20.100000000000001</v>
      </c>
    </row>
    <row r="1161" spans="1:6" ht="20.399999999999999" outlineLevel="4" x14ac:dyDescent="0.25">
      <c r="A1161" s="49" t="s">
        <v>708</v>
      </c>
      <c r="B1161" s="47" t="s">
        <v>616</v>
      </c>
      <c r="C1161" s="47" t="s">
        <v>454</v>
      </c>
      <c r="D1161" s="47" t="s">
        <v>709</v>
      </c>
      <c r="E1161" s="47"/>
      <c r="F1161" s="48">
        <f>F1162+F1164+F1166</f>
        <v>1679.9</v>
      </c>
    </row>
    <row r="1162" spans="1:6" ht="30.6" outlineLevel="7" x14ac:dyDescent="0.25">
      <c r="A1162" s="49" t="s">
        <v>17</v>
      </c>
      <c r="B1162" s="47" t="s">
        <v>616</v>
      </c>
      <c r="C1162" s="47" t="s">
        <v>454</v>
      </c>
      <c r="D1162" s="47" t="s">
        <v>709</v>
      </c>
      <c r="E1162" s="47" t="s">
        <v>18</v>
      </c>
      <c r="F1162" s="48">
        <f>F1163</f>
        <v>236.3</v>
      </c>
    </row>
    <row r="1163" spans="1:6" outlineLevel="7" x14ac:dyDescent="0.25">
      <c r="A1163" s="50" t="s">
        <v>89</v>
      </c>
      <c r="B1163" s="51" t="s">
        <v>616</v>
      </c>
      <c r="C1163" s="51" t="s">
        <v>454</v>
      </c>
      <c r="D1163" s="51" t="s">
        <v>709</v>
      </c>
      <c r="E1163" s="51" t="s">
        <v>90</v>
      </c>
      <c r="F1163" s="52">
        <v>236.3</v>
      </c>
    </row>
    <row r="1164" spans="1:6" outlineLevel="7" x14ac:dyDescent="0.25">
      <c r="A1164" s="49" t="s">
        <v>25</v>
      </c>
      <c r="B1164" s="47" t="s">
        <v>616</v>
      </c>
      <c r="C1164" s="47" t="s">
        <v>454</v>
      </c>
      <c r="D1164" s="47" t="s">
        <v>709</v>
      </c>
      <c r="E1164" s="47" t="s">
        <v>26</v>
      </c>
      <c r="F1164" s="48">
        <f>F1165</f>
        <v>1013.6</v>
      </c>
    </row>
    <row r="1165" spans="1:6" outlineLevel="7" x14ac:dyDescent="0.25">
      <c r="A1165" s="50" t="s">
        <v>27</v>
      </c>
      <c r="B1165" s="51" t="s">
        <v>616</v>
      </c>
      <c r="C1165" s="51" t="s">
        <v>454</v>
      </c>
      <c r="D1165" s="51" t="s">
        <v>709</v>
      </c>
      <c r="E1165" s="51" t="s">
        <v>28</v>
      </c>
      <c r="F1165" s="52">
        <v>1013.6</v>
      </c>
    </row>
    <row r="1166" spans="1:6" outlineLevel="7" x14ac:dyDescent="0.25">
      <c r="A1166" s="49" t="s">
        <v>61</v>
      </c>
      <c r="B1166" s="47" t="s">
        <v>616</v>
      </c>
      <c r="C1166" s="47" t="s">
        <v>454</v>
      </c>
      <c r="D1166" s="47" t="s">
        <v>709</v>
      </c>
      <c r="E1166" s="47" t="s">
        <v>62</v>
      </c>
      <c r="F1166" s="48">
        <f>F1167</f>
        <v>430</v>
      </c>
    </row>
    <row r="1167" spans="1:6" outlineLevel="7" x14ac:dyDescent="0.25">
      <c r="A1167" s="50" t="s">
        <v>63</v>
      </c>
      <c r="B1167" s="51" t="s">
        <v>616</v>
      </c>
      <c r="C1167" s="51" t="s">
        <v>454</v>
      </c>
      <c r="D1167" s="51" t="s">
        <v>709</v>
      </c>
      <c r="E1167" s="51" t="s">
        <v>64</v>
      </c>
      <c r="F1167" s="52">
        <v>430</v>
      </c>
    </row>
    <row r="1168" spans="1:6" ht="20.399999999999999" outlineLevel="4" x14ac:dyDescent="0.25">
      <c r="A1168" s="49" t="s">
        <v>710</v>
      </c>
      <c r="B1168" s="47" t="s">
        <v>616</v>
      </c>
      <c r="C1168" s="47" t="s">
        <v>454</v>
      </c>
      <c r="D1168" s="47" t="s">
        <v>711</v>
      </c>
      <c r="E1168" s="47"/>
      <c r="F1168" s="48">
        <f>F1169</f>
        <v>6686.9</v>
      </c>
    </row>
    <row r="1169" spans="1:6" outlineLevel="7" x14ac:dyDescent="0.25">
      <c r="A1169" s="49" t="s">
        <v>339</v>
      </c>
      <c r="B1169" s="47" t="s">
        <v>616</v>
      </c>
      <c r="C1169" s="47" t="s">
        <v>454</v>
      </c>
      <c r="D1169" s="47" t="s">
        <v>711</v>
      </c>
      <c r="E1169" s="47" t="s">
        <v>340</v>
      </c>
      <c r="F1169" s="48">
        <f>F1170</f>
        <v>6686.9</v>
      </c>
    </row>
    <row r="1170" spans="1:6" outlineLevel="7" x14ac:dyDescent="0.25">
      <c r="A1170" s="50" t="s">
        <v>341</v>
      </c>
      <c r="B1170" s="51" t="s">
        <v>616</v>
      </c>
      <c r="C1170" s="51" t="s">
        <v>454</v>
      </c>
      <c r="D1170" s="51" t="s">
        <v>711</v>
      </c>
      <c r="E1170" s="51" t="s">
        <v>342</v>
      </c>
      <c r="F1170" s="52">
        <v>6686.9</v>
      </c>
    </row>
    <row r="1171" spans="1:6" outlineLevel="4" x14ac:dyDescent="0.25">
      <c r="A1171" s="49" t="s">
        <v>712</v>
      </c>
      <c r="B1171" s="47" t="s">
        <v>616</v>
      </c>
      <c r="C1171" s="47" t="s">
        <v>454</v>
      </c>
      <c r="D1171" s="47" t="s">
        <v>713</v>
      </c>
      <c r="E1171" s="47"/>
      <c r="F1171" s="48">
        <f>F1172</f>
        <v>9900</v>
      </c>
    </row>
    <row r="1172" spans="1:6" outlineLevel="7" x14ac:dyDescent="0.25">
      <c r="A1172" s="49" t="s">
        <v>339</v>
      </c>
      <c r="B1172" s="47" t="s">
        <v>616</v>
      </c>
      <c r="C1172" s="47" t="s">
        <v>454</v>
      </c>
      <c r="D1172" s="47" t="s">
        <v>713</v>
      </c>
      <c r="E1172" s="47" t="s">
        <v>340</v>
      </c>
      <c r="F1172" s="48">
        <f>F1173</f>
        <v>9900</v>
      </c>
    </row>
    <row r="1173" spans="1:6" outlineLevel="7" x14ac:dyDescent="0.25">
      <c r="A1173" s="11" t="s">
        <v>341</v>
      </c>
      <c r="B1173" s="12" t="s">
        <v>616</v>
      </c>
      <c r="C1173" s="12" t="s">
        <v>454</v>
      </c>
      <c r="D1173" s="12" t="s">
        <v>713</v>
      </c>
      <c r="E1173" s="12" t="s">
        <v>342</v>
      </c>
      <c r="F1173" s="13">
        <v>9900</v>
      </c>
    </row>
    <row r="1174" spans="1:6" x14ac:dyDescent="0.25">
      <c r="A1174" s="8" t="s">
        <v>714</v>
      </c>
      <c r="B1174" s="9" t="s">
        <v>715</v>
      </c>
      <c r="C1174" s="9"/>
      <c r="D1174" s="9"/>
      <c r="E1174" s="9"/>
      <c r="F1174" s="10">
        <f>F1175</f>
        <v>53930.5</v>
      </c>
    </row>
    <row r="1175" spans="1:6" outlineLevel="1" x14ac:dyDescent="0.25">
      <c r="A1175" s="43" t="s">
        <v>776</v>
      </c>
      <c r="B1175" s="47" t="s">
        <v>715</v>
      </c>
      <c r="C1175" s="47" t="s">
        <v>10</v>
      </c>
      <c r="D1175" s="47"/>
      <c r="E1175" s="47"/>
      <c r="F1175" s="48">
        <f>F1176</f>
        <v>53930.5</v>
      </c>
    </row>
    <row r="1176" spans="1:6" outlineLevel="2" x14ac:dyDescent="0.25">
      <c r="A1176" s="49" t="s">
        <v>81</v>
      </c>
      <c r="B1176" s="47" t="s">
        <v>715</v>
      </c>
      <c r="C1176" s="47" t="s">
        <v>82</v>
      </c>
      <c r="D1176" s="47"/>
      <c r="E1176" s="47"/>
      <c r="F1176" s="48">
        <f>F1177</f>
        <v>53930.5</v>
      </c>
    </row>
    <row r="1177" spans="1:6" outlineLevel="3" x14ac:dyDescent="0.25">
      <c r="A1177" s="49" t="s">
        <v>39</v>
      </c>
      <c r="B1177" s="47" t="s">
        <v>715</v>
      </c>
      <c r="C1177" s="47" t="s">
        <v>82</v>
      </c>
      <c r="D1177" s="47" t="s">
        <v>40</v>
      </c>
      <c r="E1177" s="47"/>
      <c r="F1177" s="48">
        <f>F1178+F1182</f>
        <v>53930.5</v>
      </c>
    </row>
    <row r="1178" spans="1:6" ht="30.6" outlineLevel="4" x14ac:dyDescent="0.25">
      <c r="A1178" s="49" t="s">
        <v>716</v>
      </c>
      <c r="B1178" s="47" t="s">
        <v>715</v>
      </c>
      <c r="C1178" s="47" t="s">
        <v>82</v>
      </c>
      <c r="D1178" s="47" t="s">
        <v>717</v>
      </c>
      <c r="E1178" s="47"/>
      <c r="F1178" s="48">
        <f>F1179</f>
        <v>50947.8</v>
      </c>
    </row>
    <row r="1179" spans="1:6" outlineLevel="5" x14ac:dyDescent="0.25">
      <c r="A1179" s="49" t="s">
        <v>718</v>
      </c>
      <c r="B1179" s="47" t="s">
        <v>715</v>
      </c>
      <c r="C1179" s="47" t="s">
        <v>82</v>
      </c>
      <c r="D1179" s="47" t="s">
        <v>719</v>
      </c>
      <c r="E1179" s="47"/>
      <c r="F1179" s="48">
        <f>F1180</f>
        <v>50947.8</v>
      </c>
    </row>
    <row r="1180" spans="1:6" outlineLevel="7" x14ac:dyDescent="0.25">
      <c r="A1180" s="49" t="s">
        <v>339</v>
      </c>
      <c r="B1180" s="47" t="s">
        <v>715</v>
      </c>
      <c r="C1180" s="47" t="s">
        <v>82</v>
      </c>
      <c r="D1180" s="47" t="s">
        <v>719</v>
      </c>
      <c r="E1180" s="47" t="s">
        <v>340</v>
      </c>
      <c r="F1180" s="48">
        <f>F1181</f>
        <v>50947.8</v>
      </c>
    </row>
    <row r="1181" spans="1:6" outlineLevel="7" x14ac:dyDescent="0.25">
      <c r="A1181" s="50" t="s">
        <v>467</v>
      </c>
      <c r="B1181" s="51" t="s">
        <v>715</v>
      </c>
      <c r="C1181" s="51" t="s">
        <v>82</v>
      </c>
      <c r="D1181" s="51" t="s">
        <v>719</v>
      </c>
      <c r="E1181" s="51" t="s">
        <v>468</v>
      </c>
      <c r="F1181" s="52">
        <v>50947.8</v>
      </c>
    </row>
    <row r="1182" spans="1:6" outlineLevel="4" x14ac:dyDescent="0.25">
      <c r="A1182" s="49" t="s">
        <v>41</v>
      </c>
      <c r="B1182" s="47" t="s">
        <v>715</v>
      </c>
      <c r="C1182" s="47" t="s">
        <v>82</v>
      </c>
      <c r="D1182" s="47" t="s">
        <v>42</v>
      </c>
      <c r="E1182" s="47"/>
      <c r="F1182" s="55">
        <f>F1183+F1188+F1191+F1196+F1199</f>
        <v>2982.7</v>
      </c>
    </row>
    <row r="1183" spans="1:6" ht="20.399999999999999" outlineLevel="5" x14ac:dyDescent="0.25">
      <c r="A1183" s="49" t="s">
        <v>720</v>
      </c>
      <c r="B1183" s="47" t="s">
        <v>715</v>
      </c>
      <c r="C1183" s="47" t="s">
        <v>82</v>
      </c>
      <c r="D1183" s="47" t="s">
        <v>721</v>
      </c>
      <c r="E1183" s="47"/>
      <c r="F1183" s="48">
        <f>F1184+F1186</f>
        <v>911.7</v>
      </c>
    </row>
    <row r="1184" spans="1:6" outlineLevel="7" x14ac:dyDescent="0.25">
      <c r="A1184" s="49" t="s">
        <v>25</v>
      </c>
      <c r="B1184" s="47" t="s">
        <v>715</v>
      </c>
      <c r="C1184" s="47" t="s">
        <v>82</v>
      </c>
      <c r="D1184" s="47" t="s">
        <v>721</v>
      </c>
      <c r="E1184" s="47" t="s">
        <v>26</v>
      </c>
      <c r="F1184" s="48">
        <f>F1185</f>
        <v>589.6</v>
      </c>
    </row>
    <row r="1185" spans="1:6" outlineLevel="7" x14ac:dyDescent="0.25">
      <c r="A1185" s="50" t="s">
        <v>27</v>
      </c>
      <c r="B1185" s="51" t="s">
        <v>715</v>
      </c>
      <c r="C1185" s="51" t="s">
        <v>82</v>
      </c>
      <c r="D1185" s="51" t="s">
        <v>721</v>
      </c>
      <c r="E1185" s="51" t="s">
        <v>28</v>
      </c>
      <c r="F1185" s="52">
        <v>589.6</v>
      </c>
    </row>
    <row r="1186" spans="1:6" outlineLevel="7" x14ac:dyDescent="0.25">
      <c r="A1186" s="49" t="s">
        <v>61</v>
      </c>
      <c r="B1186" s="47" t="s">
        <v>715</v>
      </c>
      <c r="C1186" s="47" t="s">
        <v>82</v>
      </c>
      <c r="D1186" s="47" t="s">
        <v>721</v>
      </c>
      <c r="E1186" s="47" t="s">
        <v>62</v>
      </c>
      <c r="F1186" s="48">
        <f>F1187</f>
        <v>322.10000000000002</v>
      </c>
    </row>
    <row r="1187" spans="1:6" outlineLevel="7" x14ac:dyDescent="0.25">
      <c r="A1187" s="50" t="s">
        <v>722</v>
      </c>
      <c r="B1187" s="51" t="s">
        <v>715</v>
      </c>
      <c r="C1187" s="51" t="s">
        <v>82</v>
      </c>
      <c r="D1187" s="51" t="s">
        <v>721</v>
      </c>
      <c r="E1187" s="51" t="s">
        <v>723</v>
      </c>
      <c r="F1187" s="52">
        <v>322.10000000000002</v>
      </c>
    </row>
    <row r="1188" spans="1:6" ht="20.399999999999999" outlineLevel="5" x14ac:dyDescent="0.25">
      <c r="A1188" s="49" t="s">
        <v>724</v>
      </c>
      <c r="B1188" s="47" t="s">
        <v>715</v>
      </c>
      <c r="C1188" s="47" t="s">
        <v>82</v>
      </c>
      <c r="D1188" s="47" t="s">
        <v>725</v>
      </c>
      <c r="E1188" s="47"/>
      <c r="F1188" s="48">
        <f>F1189</f>
        <v>697.3</v>
      </c>
    </row>
    <row r="1189" spans="1:6" outlineLevel="7" x14ac:dyDescent="0.25">
      <c r="A1189" s="49" t="s">
        <v>25</v>
      </c>
      <c r="B1189" s="47" t="s">
        <v>715</v>
      </c>
      <c r="C1189" s="47" t="s">
        <v>82</v>
      </c>
      <c r="D1189" s="47" t="s">
        <v>725</v>
      </c>
      <c r="E1189" s="47" t="s">
        <v>26</v>
      </c>
      <c r="F1189" s="48">
        <f>F1190</f>
        <v>697.3</v>
      </c>
    </row>
    <row r="1190" spans="1:6" outlineLevel="7" x14ac:dyDescent="0.25">
      <c r="A1190" s="50" t="s">
        <v>27</v>
      </c>
      <c r="B1190" s="51" t="s">
        <v>715</v>
      </c>
      <c r="C1190" s="51" t="s">
        <v>82</v>
      </c>
      <c r="D1190" s="51" t="s">
        <v>725</v>
      </c>
      <c r="E1190" s="51" t="s">
        <v>28</v>
      </c>
      <c r="F1190" s="52">
        <v>697.3</v>
      </c>
    </row>
    <row r="1191" spans="1:6" ht="20.399999999999999" outlineLevel="5" x14ac:dyDescent="0.25">
      <c r="A1191" s="49" t="s">
        <v>726</v>
      </c>
      <c r="B1191" s="47" t="s">
        <v>715</v>
      </c>
      <c r="C1191" s="47" t="s">
        <v>82</v>
      </c>
      <c r="D1191" s="47" t="s">
        <v>727</v>
      </c>
      <c r="E1191" s="47"/>
      <c r="F1191" s="48">
        <f>F1192+F1194</f>
        <v>718</v>
      </c>
    </row>
    <row r="1192" spans="1:6" outlineLevel="7" x14ac:dyDescent="0.25">
      <c r="A1192" s="49" t="s">
        <v>25</v>
      </c>
      <c r="B1192" s="47" t="s">
        <v>715</v>
      </c>
      <c r="C1192" s="47" t="s">
        <v>82</v>
      </c>
      <c r="D1192" s="47" t="s">
        <v>727</v>
      </c>
      <c r="E1192" s="47" t="s">
        <v>26</v>
      </c>
      <c r="F1192" s="48">
        <f>F1193</f>
        <v>673</v>
      </c>
    </row>
    <row r="1193" spans="1:6" outlineLevel="7" x14ac:dyDescent="0.25">
      <c r="A1193" s="50" t="s">
        <v>27</v>
      </c>
      <c r="B1193" s="51" t="s">
        <v>715</v>
      </c>
      <c r="C1193" s="51" t="s">
        <v>82</v>
      </c>
      <c r="D1193" s="51" t="s">
        <v>727</v>
      </c>
      <c r="E1193" s="51" t="s">
        <v>28</v>
      </c>
      <c r="F1193" s="52">
        <v>673</v>
      </c>
    </row>
    <row r="1194" spans="1:6" outlineLevel="7" x14ac:dyDescent="0.25">
      <c r="A1194" s="49" t="s">
        <v>61</v>
      </c>
      <c r="B1194" s="47" t="s">
        <v>715</v>
      </c>
      <c r="C1194" s="47" t="s">
        <v>82</v>
      </c>
      <c r="D1194" s="47" t="s">
        <v>727</v>
      </c>
      <c r="E1194" s="47" t="s">
        <v>62</v>
      </c>
      <c r="F1194" s="48">
        <f>F1195</f>
        <v>45</v>
      </c>
    </row>
    <row r="1195" spans="1:6" outlineLevel="7" x14ac:dyDescent="0.25">
      <c r="A1195" s="50" t="s">
        <v>722</v>
      </c>
      <c r="B1195" s="51" t="s">
        <v>715</v>
      </c>
      <c r="C1195" s="51" t="s">
        <v>82</v>
      </c>
      <c r="D1195" s="51" t="s">
        <v>727</v>
      </c>
      <c r="E1195" s="51" t="s">
        <v>723</v>
      </c>
      <c r="F1195" s="52">
        <v>45</v>
      </c>
    </row>
    <row r="1196" spans="1:6" ht="20.399999999999999" outlineLevel="5" x14ac:dyDescent="0.25">
      <c r="A1196" s="49" t="s">
        <v>728</v>
      </c>
      <c r="B1196" s="47" t="s">
        <v>715</v>
      </c>
      <c r="C1196" s="47" t="s">
        <v>82</v>
      </c>
      <c r="D1196" s="47" t="s">
        <v>729</v>
      </c>
      <c r="E1196" s="47"/>
      <c r="F1196" s="48">
        <f>F1197</f>
        <v>100</v>
      </c>
    </row>
    <row r="1197" spans="1:6" outlineLevel="7" x14ac:dyDescent="0.25">
      <c r="A1197" s="49" t="s">
        <v>25</v>
      </c>
      <c r="B1197" s="47" t="s">
        <v>715</v>
      </c>
      <c r="C1197" s="47" t="s">
        <v>82</v>
      </c>
      <c r="D1197" s="47" t="s">
        <v>729</v>
      </c>
      <c r="E1197" s="47" t="s">
        <v>26</v>
      </c>
      <c r="F1197" s="48">
        <f>F1198</f>
        <v>100</v>
      </c>
    </row>
    <row r="1198" spans="1:6" outlineLevel="7" x14ac:dyDescent="0.25">
      <c r="A1198" s="50" t="s">
        <v>27</v>
      </c>
      <c r="B1198" s="51" t="s">
        <v>715</v>
      </c>
      <c r="C1198" s="51" t="s">
        <v>82</v>
      </c>
      <c r="D1198" s="51" t="s">
        <v>729</v>
      </c>
      <c r="E1198" s="51" t="s">
        <v>28</v>
      </c>
      <c r="F1198" s="52">
        <v>100</v>
      </c>
    </row>
    <row r="1199" spans="1:6" ht="30.6" outlineLevel="5" x14ac:dyDescent="0.25">
      <c r="A1199" s="49" t="s">
        <v>730</v>
      </c>
      <c r="B1199" s="47" t="s">
        <v>715</v>
      </c>
      <c r="C1199" s="47" t="s">
        <v>82</v>
      </c>
      <c r="D1199" s="47" t="s">
        <v>731</v>
      </c>
      <c r="E1199" s="47"/>
      <c r="F1199" s="48">
        <f>F1200</f>
        <v>555.70000000000005</v>
      </c>
    </row>
    <row r="1200" spans="1:6" outlineLevel="7" x14ac:dyDescent="0.25">
      <c r="A1200" s="49" t="s">
        <v>25</v>
      </c>
      <c r="B1200" s="47" t="s">
        <v>715</v>
      </c>
      <c r="C1200" s="47" t="s">
        <v>82</v>
      </c>
      <c r="D1200" s="47" t="s">
        <v>731</v>
      </c>
      <c r="E1200" s="47" t="s">
        <v>26</v>
      </c>
      <c r="F1200" s="48">
        <f>F1201</f>
        <v>555.70000000000005</v>
      </c>
    </row>
    <row r="1201" spans="1:6" outlineLevel="7" x14ac:dyDescent="0.25">
      <c r="A1201" s="50" t="s">
        <v>27</v>
      </c>
      <c r="B1201" s="51" t="s">
        <v>715</v>
      </c>
      <c r="C1201" s="51" t="s">
        <v>82</v>
      </c>
      <c r="D1201" s="51" t="s">
        <v>731</v>
      </c>
      <c r="E1201" s="51" t="s">
        <v>28</v>
      </c>
      <c r="F1201" s="52">
        <v>555.70000000000005</v>
      </c>
    </row>
    <row r="1202" spans="1:6" x14ac:dyDescent="0.25">
      <c r="A1202" s="8" t="s">
        <v>732</v>
      </c>
      <c r="B1202" s="9" t="s">
        <v>733</v>
      </c>
      <c r="C1202" s="9"/>
      <c r="D1202" s="9"/>
      <c r="E1202" s="9"/>
      <c r="F1202" s="10">
        <f>F1203</f>
        <v>7670.7</v>
      </c>
    </row>
    <row r="1203" spans="1:6" outlineLevel="1" x14ac:dyDescent="0.25">
      <c r="A1203" s="43" t="s">
        <v>776</v>
      </c>
      <c r="B1203" s="47" t="s">
        <v>733</v>
      </c>
      <c r="C1203" s="47" t="s">
        <v>10</v>
      </c>
      <c r="D1203" s="47"/>
      <c r="E1203" s="47"/>
      <c r="F1203" s="48">
        <f>F1204+F1213+F1226</f>
        <v>7670.7</v>
      </c>
    </row>
    <row r="1204" spans="1:6" ht="20.399999999999999" outlineLevel="2" x14ac:dyDescent="0.25">
      <c r="A1204" s="49" t="s">
        <v>21</v>
      </c>
      <c r="B1204" s="47" t="s">
        <v>733</v>
      </c>
      <c r="C1204" s="47" t="s">
        <v>22</v>
      </c>
      <c r="D1204" s="47"/>
      <c r="E1204" s="47"/>
      <c r="F1204" s="48">
        <f>F1205</f>
        <v>3868.5</v>
      </c>
    </row>
    <row r="1205" spans="1:6" outlineLevel="3" x14ac:dyDescent="0.25">
      <c r="A1205" s="49" t="s">
        <v>13</v>
      </c>
      <c r="B1205" s="47" t="s">
        <v>733</v>
      </c>
      <c r="C1205" s="47" t="s">
        <v>22</v>
      </c>
      <c r="D1205" s="47" t="s">
        <v>14</v>
      </c>
      <c r="E1205" s="47"/>
      <c r="F1205" s="48">
        <f>F1206</f>
        <v>3868.5</v>
      </c>
    </row>
    <row r="1206" spans="1:6" outlineLevel="4" x14ac:dyDescent="0.25">
      <c r="A1206" s="49" t="s">
        <v>23</v>
      </c>
      <c r="B1206" s="47" t="s">
        <v>733</v>
      </c>
      <c r="C1206" s="47" t="s">
        <v>22</v>
      </c>
      <c r="D1206" s="47" t="s">
        <v>24</v>
      </c>
      <c r="E1206" s="47"/>
      <c r="F1206" s="48">
        <f>F1207+F1209+F1211</f>
        <v>3868.5</v>
      </c>
    </row>
    <row r="1207" spans="1:6" ht="30.6" outlineLevel="7" x14ac:dyDescent="0.25">
      <c r="A1207" s="49" t="s">
        <v>17</v>
      </c>
      <c r="B1207" s="47" t="s">
        <v>733</v>
      </c>
      <c r="C1207" s="47" t="s">
        <v>22</v>
      </c>
      <c r="D1207" s="47" t="s">
        <v>24</v>
      </c>
      <c r="E1207" s="47" t="s">
        <v>18</v>
      </c>
      <c r="F1207" s="48">
        <f>F1208</f>
        <v>2278</v>
      </c>
    </row>
    <row r="1208" spans="1:6" outlineLevel="7" x14ac:dyDescent="0.25">
      <c r="A1208" s="50" t="s">
        <v>19</v>
      </c>
      <c r="B1208" s="51" t="s">
        <v>733</v>
      </c>
      <c r="C1208" s="51" t="s">
        <v>22</v>
      </c>
      <c r="D1208" s="51" t="s">
        <v>24</v>
      </c>
      <c r="E1208" s="51" t="s">
        <v>20</v>
      </c>
      <c r="F1208" s="52">
        <v>2278</v>
      </c>
    </row>
    <row r="1209" spans="1:6" outlineLevel="7" x14ac:dyDescent="0.25">
      <c r="A1209" s="49" t="s">
        <v>25</v>
      </c>
      <c r="B1209" s="47" t="s">
        <v>733</v>
      </c>
      <c r="C1209" s="47" t="s">
        <v>22</v>
      </c>
      <c r="D1209" s="47" t="s">
        <v>24</v>
      </c>
      <c r="E1209" s="47" t="s">
        <v>26</v>
      </c>
      <c r="F1209" s="48">
        <f>F1210</f>
        <v>1569.5</v>
      </c>
    </row>
    <row r="1210" spans="1:6" outlineLevel="7" x14ac:dyDescent="0.25">
      <c r="A1210" s="50" t="s">
        <v>27</v>
      </c>
      <c r="B1210" s="51" t="s">
        <v>733</v>
      </c>
      <c r="C1210" s="51" t="s">
        <v>22</v>
      </c>
      <c r="D1210" s="51" t="s">
        <v>24</v>
      </c>
      <c r="E1210" s="51" t="s">
        <v>28</v>
      </c>
      <c r="F1210" s="52">
        <v>1569.5</v>
      </c>
    </row>
    <row r="1211" spans="1:6" outlineLevel="7" x14ac:dyDescent="0.25">
      <c r="A1211" s="49" t="s">
        <v>61</v>
      </c>
      <c r="B1211" s="47" t="s">
        <v>733</v>
      </c>
      <c r="C1211" s="47" t="s">
        <v>22</v>
      </c>
      <c r="D1211" s="47" t="s">
        <v>24</v>
      </c>
      <c r="E1211" s="47" t="s">
        <v>62</v>
      </c>
      <c r="F1211" s="48">
        <f>F1212</f>
        <v>21</v>
      </c>
    </row>
    <row r="1212" spans="1:6" outlineLevel="7" x14ac:dyDescent="0.25">
      <c r="A1212" s="50" t="s">
        <v>63</v>
      </c>
      <c r="B1212" s="51" t="s">
        <v>733</v>
      </c>
      <c r="C1212" s="51" t="s">
        <v>22</v>
      </c>
      <c r="D1212" s="51" t="s">
        <v>24</v>
      </c>
      <c r="E1212" s="51" t="s">
        <v>64</v>
      </c>
      <c r="F1212" s="52">
        <v>21</v>
      </c>
    </row>
    <row r="1213" spans="1:6" ht="20.399999999999999" outlineLevel="2" x14ac:dyDescent="0.25">
      <c r="A1213" s="49" t="s">
        <v>734</v>
      </c>
      <c r="B1213" s="47" t="s">
        <v>733</v>
      </c>
      <c r="C1213" s="47" t="s">
        <v>735</v>
      </c>
      <c r="D1213" s="47"/>
      <c r="E1213" s="47"/>
      <c r="F1213" s="48">
        <f>F1214</f>
        <v>3738</v>
      </c>
    </row>
    <row r="1214" spans="1:6" outlineLevel="3" x14ac:dyDescent="0.25">
      <c r="A1214" s="49" t="s">
        <v>13</v>
      </c>
      <c r="B1214" s="47" t="s">
        <v>733</v>
      </c>
      <c r="C1214" s="47" t="s">
        <v>735</v>
      </c>
      <c r="D1214" s="47" t="s">
        <v>14</v>
      </c>
      <c r="E1214" s="47"/>
      <c r="F1214" s="48">
        <f>F1215+F1220+F1223</f>
        <v>3738</v>
      </c>
    </row>
    <row r="1215" spans="1:6" outlineLevel="4" x14ac:dyDescent="0.25">
      <c r="A1215" s="49" t="s">
        <v>23</v>
      </c>
      <c r="B1215" s="47" t="s">
        <v>733</v>
      </c>
      <c r="C1215" s="47" t="s">
        <v>735</v>
      </c>
      <c r="D1215" s="47" t="s">
        <v>24</v>
      </c>
      <c r="E1215" s="47"/>
      <c r="F1215" s="48">
        <f>F1216+F1218</f>
        <v>1940</v>
      </c>
    </row>
    <row r="1216" spans="1:6" ht="30.6" outlineLevel="7" x14ac:dyDescent="0.25">
      <c r="A1216" s="49" t="s">
        <v>17</v>
      </c>
      <c r="B1216" s="47" t="s">
        <v>733</v>
      </c>
      <c r="C1216" s="47" t="s">
        <v>735</v>
      </c>
      <c r="D1216" s="47" t="s">
        <v>24</v>
      </c>
      <c r="E1216" s="47" t="s">
        <v>18</v>
      </c>
      <c r="F1216" s="48">
        <f>F1217</f>
        <v>1900</v>
      </c>
    </row>
    <row r="1217" spans="1:6" outlineLevel="7" x14ac:dyDescent="0.25">
      <c r="A1217" s="50" t="s">
        <v>19</v>
      </c>
      <c r="B1217" s="51" t="s">
        <v>733</v>
      </c>
      <c r="C1217" s="51" t="s">
        <v>735</v>
      </c>
      <c r="D1217" s="51" t="s">
        <v>24</v>
      </c>
      <c r="E1217" s="51" t="s">
        <v>20</v>
      </c>
      <c r="F1217" s="52">
        <v>1900</v>
      </c>
    </row>
    <row r="1218" spans="1:6" outlineLevel="7" x14ac:dyDescent="0.25">
      <c r="A1218" s="49" t="s">
        <v>25</v>
      </c>
      <c r="B1218" s="47" t="s">
        <v>733</v>
      </c>
      <c r="C1218" s="47" t="s">
        <v>735</v>
      </c>
      <c r="D1218" s="47" t="s">
        <v>24</v>
      </c>
      <c r="E1218" s="47" t="s">
        <v>26</v>
      </c>
      <c r="F1218" s="48">
        <f>F1219</f>
        <v>40</v>
      </c>
    </row>
    <row r="1219" spans="1:6" outlineLevel="7" x14ac:dyDescent="0.25">
      <c r="A1219" s="50" t="s">
        <v>27</v>
      </c>
      <c r="B1219" s="51" t="s">
        <v>733</v>
      </c>
      <c r="C1219" s="51" t="s">
        <v>735</v>
      </c>
      <c r="D1219" s="51" t="s">
        <v>24</v>
      </c>
      <c r="E1219" s="51" t="s">
        <v>28</v>
      </c>
      <c r="F1219" s="52">
        <v>40</v>
      </c>
    </row>
    <row r="1220" spans="1:6" outlineLevel="4" x14ac:dyDescent="0.25">
      <c r="A1220" s="49" t="s">
        <v>736</v>
      </c>
      <c r="B1220" s="47" t="s">
        <v>733</v>
      </c>
      <c r="C1220" s="47" t="s">
        <v>735</v>
      </c>
      <c r="D1220" s="47" t="s">
        <v>737</v>
      </c>
      <c r="E1220" s="47"/>
      <c r="F1220" s="48">
        <f>F1221</f>
        <v>1588</v>
      </c>
    </row>
    <row r="1221" spans="1:6" ht="30.6" outlineLevel="7" x14ac:dyDescent="0.25">
      <c r="A1221" s="49" t="s">
        <v>17</v>
      </c>
      <c r="B1221" s="47" t="s">
        <v>733</v>
      </c>
      <c r="C1221" s="47" t="s">
        <v>735</v>
      </c>
      <c r="D1221" s="47" t="s">
        <v>737</v>
      </c>
      <c r="E1221" s="47" t="s">
        <v>18</v>
      </c>
      <c r="F1221" s="48">
        <f>F1222</f>
        <v>1588</v>
      </c>
    </row>
    <row r="1222" spans="1:6" outlineLevel="7" x14ac:dyDescent="0.25">
      <c r="A1222" s="50" t="s">
        <v>19</v>
      </c>
      <c r="B1222" s="51" t="s">
        <v>733</v>
      </c>
      <c r="C1222" s="51" t="s">
        <v>735</v>
      </c>
      <c r="D1222" s="51" t="s">
        <v>737</v>
      </c>
      <c r="E1222" s="51" t="s">
        <v>20</v>
      </c>
      <c r="F1222" s="52">
        <v>1588</v>
      </c>
    </row>
    <row r="1223" spans="1:6" ht="20.399999999999999" outlineLevel="4" x14ac:dyDescent="0.25">
      <c r="A1223" s="49" t="s">
        <v>738</v>
      </c>
      <c r="B1223" s="47" t="s">
        <v>733</v>
      </c>
      <c r="C1223" s="47" t="s">
        <v>735</v>
      </c>
      <c r="D1223" s="47" t="s">
        <v>739</v>
      </c>
      <c r="E1223" s="47"/>
      <c r="F1223" s="48">
        <f>F1224</f>
        <v>210</v>
      </c>
    </row>
    <row r="1224" spans="1:6" outlineLevel="7" x14ac:dyDescent="0.25">
      <c r="A1224" s="49" t="s">
        <v>25</v>
      </c>
      <c r="B1224" s="47" t="s">
        <v>733</v>
      </c>
      <c r="C1224" s="47" t="s">
        <v>735</v>
      </c>
      <c r="D1224" s="47" t="s">
        <v>739</v>
      </c>
      <c r="E1224" s="47" t="s">
        <v>26</v>
      </c>
      <c r="F1224" s="48">
        <f>F1225</f>
        <v>210</v>
      </c>
    </row>
    <row r="1225" spans="1:6" outlineLevel="7" x14ac:dyDescent="0.25">
      <c r="A1225" s="50" t="s">
        <v>27</v>
      </c>
      <c r="B1225" s="51" t="s">
        <v>733</v>
      </c>
      <c r="C1225" s="51" t="s">
        <v>735</v>
      </c>
      <c r="D1225" s="51" t="s">
        <v>739</v>
      </c>
      <c r="E1225" s="51" t="s">
        <v>28</v>
      </c>
      <c r="F1225" s="52">
        <v>210</v>
      </c>
    </row>
    <row r="1226" spans="1:6" outlineLevel="2" x14ac:dyDescent="0.25">
      <c r="A1226" s="49" t="s">
        <v>81</v>
      </c>
      <c r="B1226" s="47" t="s">
        <v>733</v>
      </c>
      <c r="C1226" s="47" t="s">
        <v>82</v>
      </c>
      <c r="D1226" s="47"/>
      <c r="E1226" s="47"/>
      <c r="F1226" s="48">
        <f>F1227</f>
        <v>64.2</v>
      </c>
    </row>
    <row r="1227" spans="1:6" outlineLevel="3" x14ac:dyDescent="0.25">
      <c r="A1227" s="49" t="s">
        <v>13</v>
      </c>
      <c r="B1227" s="47" t="s">
        <v>733</v>
      </c>
      <c r="C1227" s="47" t="s">
        <v>82</v>
      </c>
      <c r="D1227" s="47" t="s">
        <v>14</v>
      </c>
      <c r="E1227" s="47"/>
      <c r="F1227" s="48">
        <f>F1228+F1231</f>
        <v>64.2</v>
      </c>
    </row>
    <row r="1228" spans="1:6" outlineLevel="4" x14ac:dyDescent="0.25">
      <c r="A1228" s="49" t="s">
        <v>61</v>
      </c>
      <c r="B1228" s="47" t="s">
        <v>733</v>
      </c>
      <c r="C1228" s="47" t="s">
        <v>82</v>
      </c>
      <c r="D1228" s="47" t="s">
        <v>404</v>
      </c>
      <c r="E1228" s="47"/>
      <c r="F1228" s="48">
        <f>F1229</f>
        <v>5</v>
      </c>
    </row>
    <row r="1229" spans="1:6" ht="30.6" outlineLevel="7" x14ac:dyDescent="0.25">
      <c r="A1229" s="49" t="s">
        <v>17</v>
      </c>
      <c r="B1229" s="47" t="s">
        <v>733</v>
      </c>
      <c r="C1229" s="47" t="s">
        <v>82</v>
      </c>
      <c r="D1229" s="47" t="s">
        <v>404</v>
      </c>
      <c r="E1229" s="47" t="s">
        <v>18</v>
      </c>
      <c r="F1229" s="48">
        <f>F1230</f>
        <v>5</v>
      </c>
    </row>
    <row r="1230" spans="1:6" outlineLevel="7" x14ac:dyDescent="0.25">
      <c r="A1230" s="50" t="s">
        <v>19</v>
      </c>
      <c r="B1230" s="51" t="s">
        <v>733</v>
      </c>
      <c r="C1230" s="51" t="s">
        <v>82</v>
      </c>
      <c r="D1230" s="51" t="s">
        <v>404</v>
      </c>
      <c r="E1230" s="51" t="s">
        <v>20</v>
      </c>
      <c r="F1230" s="52">
        <v>5</v>
      </c>
    </row>
    <row r="1231" spans="1:6" outlineLevel="4" x14ac:dyDescent="0.25">
      <c r="A1231" s="49" t="s">
        <v>95</v>
      </c>
      <c r="B1231" s="47" t="s">
        <v>733</v>
      </c>
      <c r="C1231" s="47" t="s">
        <v>82</v>
      </c>
      <c r="D1231" s="47" t="s">
        <v>96</v>
      </c>
      <c r="E1231" s="47"/>
      <c r="F1231" s="48">
        <f>F1232</f>
        <v>59.2</v>
      </c>
    </row>
    <row r="1232" spans="1:6" outlineLevel="7" x14ac:dyDescent="0.25">
      <c r="A1232" s="49" t="s">
        <v>61</v>
      </c>
      <c r="B1232" s="47" t="s">
        <v>733</v>
      </c>
      <c r="C1232" s="47" t="s">
        <v>82</v>
      </c>
      <c r="D1232" s="47" t="s">
        <v>96</v>
      </c>
      <c r="E1232" s="47" t="s">
        <v>62</v>
      </c>
      <c r="F1232" s="48">
        <f>F1233</f>
        <v>59.2</v>
      </c>
    </row>
    <row r="1233" spans="1:6" outlineLevel="7" x14ac:dyDescent="0.25">
      <c r="A1233" s="11" t="s">
        <v>95</v>
      </c>
      <c r="B1233" s="12" t="s">
        <v>733</v>
      </c>
      <c r="C1233" s="12" t="s">
        <v>82</v>
      </c>
      <c r="D1233" s="12" t="s">
        <v>96</v>
      </c>
      <c r="E1233" s="12" t="s">
        <v>97</v>
      </c>
      <c r="F1233" s="13">
        <v>59.2</v>
      </c>
    </row>
    <row r="1234" spans="1:6" x14ac:dyDescent="0.25">
      <c r="A1234" s="8" t="s">
        <v>740</v>
      </c>
      <c r="B1234" s="9" t="s">
        <v>741</v>
      </c>
      <c r="C1234" s="9"/>
      <c r="D1234" s="9"/>
      <c r="E1234" s="9"/>
      <c r="F1234" s="10">
        <f>F1235+F1266+F1278+F1289</f>
        <v>102909.79999999999</v>
      </c>
    </row>
    <row r="1235" spans="1:6" outlineLevel="1" x14ac:dyDescent="0.25">
      <c r="A1235" s="43" t="s">
        <v>776</v>
      </c>
      <c r="B1235" s="47" t="s">
        <v>741</v>
      </c>
      <c r="C1235" s="47" t="s">
        <v>10</v>
      </c>
      <c r="D1235" s="47"/>
      <c r="E1235" s="47"/>
      <c r="F1235" s="48">
        <f>F1236+F1250+F1256</f>
        <v>41457.5</v>
      </c>
    </row>
    <row r="1236" spans="1:6" ht="20.399999999999999" outlineLevel="2" x14ac:dyDescent="0.25">
      <c r="A1236" s="49" t="s">
        <v>734</v>
      </c>
      <c r="B1236" s="47" t="s">
        <v>741</v>
      </c>
      <c r="C1236" s="47" t="s">
        <v>735</v>
      </c>
      <c r="D1236" s="47"/>
      <c r="E1236" s="47"/>
      <c r="F1236" s="48">
        <f>F1237</f>
        <v>22101.1</v>
      </c>
    </row>
    <row r="1237" spans="1:6" outlineLevel="3" x14ac:dyDescent="0.25">
      <c r="A1237" s="49" t="s">
        <v>39</v>
      </c>
      <c r="B1237" s="47" t="s">
        <v>741</v>
      </c>
      <c r="C1237" s="47" t="s">
        <v>735</v>
      </c>
      <c r="D1237" s="47" t="s">
        <v>40</v>
      </c>
      <c r="E1237" s="47"/>
      <c r="F1237" s="48">
        <f>F1238+F1242</f>
        <v>22101.1</v>
      </c>
    </row>
    <row r="1238" spans="1:6" outlineLevel="4" x14ac:dyDescent="0.25">
      <c r="A1238" s="49" t="s">
        <v>742</v>
      </c>
      <c r="B1238" s="47" t="s">
        <v>741</v>
      </c>
      <c r="C1238" s="47" t="s">
        <v>735</v>
      </c>
      <c r="D1238" s="47" t="s">
        <v>743</v>
      </c>
      <c r="E1238" s="47"/>
      <c r="F1238" s="48">
        <f>F1239</f>
        <v>420</v>
      </c>
    </row>
    <row r="1239" spans="1:6" ht="30.6" outlineLevel="5" x14ac:dyDescent="0.25">
      <c r="A1239" s="49" t="s">
        <v>744</v>
      </c>
      <c r="B1239" s="47" t="s">
        <v>741</v>
      </c>
      <c r="C1239" s="47" t="s">
        <v>735</v>
      </c>
      <c r="D1239" s="47" t="s">
        <v>745</v>
      </c>
      <c r="E1239" s="47"/>
      <c r="F1239" s="48">
        <f>F1240</f>
        <v>420</v>
      </c>
    </row>
    <row r="1240" spans="1:6" outlineLevel="7" x14ac:dyDescent="0.25">
      <c r="A1240" s="49" t="s">
        <v>25</v>
      </c>
      <c r="B1240" s="47" t="s">
        <v>741</v>
      </c>
      <c r="C1240" s="47" t="s">
        <v>735</v>
      </c>
      <c r="D1240" s="47" t="s">
        <v>745</v>
      </c>
      <c r="E1240" s="47" t="s">
        <v>26</v>
      </c>
      <c r="F1240" s="48">
        <f>F1241</f>
        <v>420</v>
      </c>
    </row>
    <row r="1241" spans="1:6" outlineLevel="7" x14ac:dyDescent="0.25">
      <c r="A1241" s="50" t="s">
        <v>27</v>
      </c>
      <c r="B1241" s="51" t="s">
        <v>741</v>
      </c>
      <c r="C1241" s="51" t="s">
        <v>735</v>
      </c>
      <c r="D1241" s="51" t="s">
        <v>745</v>
      </c>
      <c r="E1241" s="51" t="s">
        <v>28</v>
      </c>
      <c r="F1241" s="52">
        <v>420</v>
      </c>
    </row>
    <row r="1242" spans="1:6" outlineLevel="4" x14ac:dyDescent="0.25">
      <c r="A1242" s="49" t="s">
        <v>53</v>
      </c>
      <c r="B1242" s="47" t="s">
        <v>741</v>
      </c>
      <c r="C1242" s="47" t="s">
        <v>735</v>
      </c>
      <c r="D1242" s="47" t="s">
        <v>54</v>
      </c>
      <c r="E1242" s="47"/>
      <c r="F1242" s="48">
        <f>F1243</f>
        <v>21681.1</v>
      </c>
    </row>
    <row r="1243" spans="1:6" outlineLevel="5" x14ac:dyDescent="0.25">
      <c r="A1243" s="49" t="s">
        <v>55</v>
      </c>
      <c r="B1243" s="47" t="s">
        <v>741</v>
      </c>
      <c r="C1243" s="47" t="s">
        <v>735</v>
      </c>
      <c r="D1243" s="47" t="s">
        <v>56</v>
      </c>
      <c r="E1243" s="47"/>
      <c r="F1243" s="48">
        <f>F1244+F1246+F1248</f>
        <v>21681.1</v>
      </c>
    </row>
    <row r="1244" spans="1:6" ht="30.6" outlineLevel="7" x14ac:dyDescent="0.25">
      <c r="A1244" s="49" t="s">
        <v>17</v>
      </c>
      <c r="B1244" s="47" t="s">
        <v>741</v>
      </c>
      <c r="C1244" s="47" t="s">
        <v>735</v>
      </c>
      <c r="D1244" s="47" t="s">
        <v>56</v>
      </c>
      <c r="E1244" s="47" t="s">
        <v>18</v>
      </c>
      <c r="F1244" s="48">
        <f>F1245</f>
        <v>18523.599999999999</v>
      </c>
    </row>
    <row r="1245" spans="1:6" outlineLevel="7" x14ac:dyDescent="0.25">
      <c r="A1245" s="50" t="s">
        <v>19</v>
      </c>
      <c r="B1245" s="51" t="s">
        <v>741</v>
      </c>
      <c r="C1245" s="51" t="s">
        <v>735</v>
      </c>
      <c r="D1245" s="51" t="s">
        <v>56</v>
      </c>
      <c r="E1245" s="51" t="s">
        <v>20</v>
      </c>
      <c r="F1245" s="52">
        <v>18523.599999999999</v>
      </c>
    </row>
    <row r="1246" spans="1:6" outlineLevel="7" x14ac:dyDescent="0.25">
      <c r="A1246" s="49" t="s">
        <v>25</v>
      </c>
      <c r="B1246" s="47" t="s">
        <v>741</v>
      </c>
      <c r="C1246" s="47" t="s">
        <v>735</v>
      </c>
      <c r="D1246" s="47" t="s">
        <v>56</v>
      </c>
      <c r="E1246" s="47" t="s">
        <v>26</v>
      </c>
      <c r="F1246" s="48">
        <f>F1247</f>
        <v>3089.4</v>
      </c>
    </row>
    <row r="1247" spans="1:6" outlineLevel="7" x14ac:dyDescent="0.25">
      <c r="A1247" s="50" t="s">
        <v>27</v>
      </c>
      <c r="B1247" s="51" t="s">
        <v>741</v>
      </c>
      <c r="C1247" s="51" t="s">
        <v>735</v>
      </c>
      <c r="D1247" s="51" t="s">
        <v>56</v>
      </c>
      <c r="E1247" s="51" t="s">
        <v>28</v>
      </c>
      <c r="F1247" s="52">
        <v>3089.4</v>
      </c>
    </row>
    <row r="1248" spans="1:6" outlineLevel="7" x14ac:dyDescent="0.25">
      <c r="A1248" s="49" t="s">
        <v>61</v>
      </c>
      <c r="B1248" s="47" t="s">
        <v>741</v>
      </c>
      <c r="C1248" s="47" t="s">
        <v>735</v>
      </c>
      <c r="D1248" s="47" t="s">
        <v>56</v>
      </c>
      <c r="E1248" s="47" t="s">
        <v>62</v>
      </c>
      <c r="F1248" s="48">
        <f>F1249</f>
        <v>68.099999999999994</v>
      </c>
    </row>
    <row r="1249" spans="1:6" outlineLevel="7" x14ac:dyDescent="0.25">
      <c r="A1249" s="50" t="s">
        <v>63</v>
      </c>
      <c r="B1249" s="51" t="s">
        <v>741</v>
      </c>
      <c r="C1249" s="51" t="s">
        <v>735</v>
      </c>
      <c r="D1249" s="51" t="s">
        <v>56</v>
      </c>
      <c r="E1249" s="51" t="s">
        <v>64</v>
      </c>
      <c r="F1249" s="52">
        <v>68.099999999999994</v>
      </c>
    </row>
    <row r="1250" spans="1:6" outlineLevel="2" x14ac:dyDescent="0.25">
      <c r="A1250" s="49" t="s">
        <v>746</v>
      </c>
      <c r="B1250" s="47" t="s">
        <v>741</v>
      </c>
      <c r="C1250" s="47" t="s">
        <v>747</v>
      </c>
      <c r="D1250" s="47"/>
      <c r="E1250" s="47"/>
      <c r="F1250" s="48">
        <f>F1251</f>
        <v>1472.9</v>
      </c>
    </row>
    <row r="1251" spans="1:6" outlineLevel="3" x14ac:dyDescent="0.25">
      <c r="A1251" s="49" t="s">
        <v>39</v>
      </c>
      <c r="B1251" s="47" t="s">
        <v>741</v>
      </c>
      <c r="C1251" s="47" t="s">
        <v>747</v>
      </c>
      <c r="D1251" s="47" t="s">
        <v>40</v>
      </c>
      <c r="E1251" s="47"/>
      <c r="F1251" s="48">
        <f>F1252</f>
        <v>1472.9</v>
      </c>
    </row>
    <row r="1252" spans="1:6" outlineLevel="4" x14ac:dyDescent="0.25">
      <c r="A1252" s="49" t="s">
        <v>742</v>
      </c>
      <c r="B1252" s="47" t="s">
        <v>741</v>
      </c>
      <c r="C1252" s="47" t="s">
        <v>747</v>
      </c>
      <c r="D1252" s="47" t="s">
        <v>743</v>
      </c>
      <c r="E1252" s="47"/>
      <c r="F1252" s="48">
        <f>F1253</f>
        <v>1472.9</v>
      </c>
    </row>
    <row r="1253" spans="1:6" outlineLevel="5" x14ac:dyDescent="0.25">
      <c r="A1253" s="49" t="s">
        <v>748</v>
      </c>
      <c r="B1253" s="47" t="s">
        <v>741</v>
      </c>
      <c r="C1253" s="47" t="s">
        <v>747</v>
      </c>
      <c r="D1253" s="47" t="s">
        <v>749</v>
      </c>
      <c r="E1253" s="47"/>
      <c r="F1253" s="48">
        <f>F1254</f>
        <v>1472.9</v>
      </c>
    </row>
    <row r="1254" spans="1:6" outlineLevel="7" x14ac:dyDescent="0.25">
      <c r="A1254" s="49" t="s">
        <v>61</v>
      </c>
      <c r="B1254" s="47" t="s">
        <v>741</v>
      </c>
      <c r="C1254" s="47" t="s">
        <v>747</v>
      </c>
      <c r="D1254" s="47" t="s">
        <v>749</v>
      </c>
      <c r="E1254" s="47" t="s">
        <v>62</v>
      </c>
      <c r="F1254" s="48">
        <f>F1255</f>
        <v>1472.9</v>
      </c>
    </row>
    <row r="1255" spans="1:6" outlineLevel="7" x14ac:dyDescent="0.25">
      <c r="A1255" s="50" t="s">
        <v>750</v>
      </c>
      <c r="B1255" s="51" t="s">
        <v>741</v>
      </c>
      <c r="C1255" s="51" t="s">
        <v>747</v>
      </c>
      <c r="D1255" s="51" t="s">
        <v>749</v>
      </c>
      <c r="E1255" s="51" t="s">
        <v>751</v>
      </c>
      <c r="F1255" s="52">
        <v>1472.9</v>
      </c>
    </row>
    <row r="1256" spans="1:6" outlineLevel="2" x14ac:dyDescent="0.25">
      <c r="A1256" s="49" t="s">
        <v>81</v>
      </c>
      <c r="B1256" s="47" t="s">
        <v>741</v>
      </c>
      <c r="C1256" s="47" t="s">
        <v>82</v>
      </c>
      <c r="D1256" s="47"/>
      <c r="E1256" s="47"/>
      <c r="F1256" s="48">
        <f>F1257+F1262</f>
        <v>17883.5</v>
      </c>
    </row>
    <row r="1257" spans="1:6" outlineLevel="3" x14ac:dyDescent="0.25">
      <c r="A1257" s="49" t="s">
        <v>39</v>
      </c>
      <c r="B1257" s="47" t="s">
        <v>741</v>
      </c>
      <c r="C1257" s="47" t="s">
        <v>82</v>
      </c>
      <c r="D1257" s="47" t="s">
        <v>40</v>
      </c>
      <c r="E1257" s="47"/>
      <c r="F1257" s="48">
        <f>F1258</f>
        <v>600</v>
      </c>
    </row>
    <row r="1258" spans="1:6" outlineLevel="4" x14ac:dyDescent="0.25">
      <c r="A1258" s="49" t="s">
        <v>742</v>
      </c>
      <c r="B1258" s="47" t="s">
        <v>741</v>
      </c>
      <c r="C1258" s="47" t="s">
        <v>82</v>
      </c>
      <c r="D1258" s="47" t="s">
        <v>743</v>
      </c>
      <c r="E1258" s="47"/>
      <c r="F1258" s="48">
        <f>F1259</f>
        <v>600</v>
      </c>
    </row>
    <row r="1259" spans="1:6" outlineLevel="5" x14ac:dyDescent="0.25">
      <c r="A1259" s="49" t="s">
        <v>752</v>
      </c>
      <c r="B1259" s="47" t="s">
        <v>741</v>
      </c>
      <c r="C1259" s="47" t="s">
        <v>82</v>
      </c>
      <c r="D1259" s="47" t="s">
        <v>753</v>
      </c>
      <c r="E1259" s="47"/>
      <c r="F1259" s="48">
        <f>F1260</f>
        <v>600</v>
      </c>
    </row>
    <row r="1260" spans="1:6" outlineLevel="7" x14ac:dyDescent="0.25">
      <c r="A1260" s="49" t="s">
        <v>25</v>
      </c>
      <c r="B1260" s="47" t="s">
        <v>741</v>
      </c>
      <c r="C1260" s="47" t="s">
        <v>82</v>
      </c>
      <c r="D1260" s="47" t="s">
        <v>753</v>
      </c>
      <c r="E1260" s="47" t="s">
        <v>26</v>
      </c>
      <c r="F1260" s="48">
        <f>F1261</f>
        <v>600</v>
      </c>
    </row>
    <row r="1261" spans="1:6" outlineLevel="7" x14ac:dyDescent="0.25">
      <c r="A1261" s="50" t="s">
        <v>27</v>
      </c>
      <c r="B1261" s="51" t="s">
        <v>741</v>
      </c>
      <c r="C1261" s="51" t="s">
        <v>82</v>
      </c>
      <c r="D1261" s="51" t="s">
        <v>753</v>
      </c>
      <c r="E1261" s="51" t="s">
        <v>28</v>
      </c>
      <c r="F1261" s="52">
        <v>600</v>
      </c>
    </row>
    <row r="1262" spans="1:6" outlineLevel="3" x14ac:dyDescent="0.25">
      <c r="A1262" s="49" t="s">
        <v>13</v>
      </c>
      <c r="B1262" s="47" t="s">
        <v>741</v>
      </c>
      <c r="C1262" s="47" t="s">
        <v>82</v>
      </c>
      <c r="D1262" s="47" t="s">
        <v>14</v>
      </c>
      <c r="E1262" s="47"/>
      <c r="F1262" s="48">
        <f>F1263</f>
        <v>17283.5</v>
      </c>
    </row>
    <row r="1263" spans="1:6" outlineLevel="4" x14ac:dyDescent="0.25">
      <c r="A1263" s="49" t="s">
        <v>61</v>
      </c>
      <c r="B1263" s="47" t="s">
        <v>741</v>
      </c>
      <c r="C1263" s="47" t="s">
        <v>82</v>
      </c>
      <c r="D1263" s="47" t="s">
        <v>404</v>
      </c>
      <c r="E1263" s="47"/>
      <c r="F1263" s="48">
        <f>F1264</f>
        <v>17283.5</v>
      </c>
    </row>
    <row r="1264" spans="1:6" outlineLevel="7" x14ac:dyDescent="0.25">
      <c r="A1264" s="49" t="s">
        <v>61</v>
      </c>
      <c r="B1264" s="47" t="s">
        <v>741</v>
      </c>
      <c r="C1264" s="47" t="s">
        <v>82</v>
      </c>
      <c r="D1264" s="47" t="s">
        <v>404</v>
      </c>
      <c r="E1264" s="47" t="s">
        <v>62</v>
      </c>
      <c r="F1264" s="48">
        <f>F1265</f>
        <v>17283.5</v>
      </c>
    </row>
    <row r="1265" spans="1:6" outlineLevel="7" x14ac:dyDescent="0.25">
      <c r="A1265" s="50" t="s">
        <v>750</v>
      </c>
      <c r="B1265" s="51" t="s">
        <v>741</v>
      </c>
      <c r="C1265" s="51" t="s">
        <v>82</v>
      </c>
      <c r="D1265" s="51" t="s">
        <v>404</v>
      </c>
      <c r="E1265" s="51" t="s">
        <v>751</v>
      </c>
      <c r="F1265" s="52">
        <v>17283.5</v>
      </c>
    </row>
    <row r="1266" spans="1:6" outlineLevel="1" x14ac:dyDescent="0.25">
      <c r="A1266" s="43" t="s">
        <v>782</v>
      </c>
      <c r="B1266" s="47" t="s">
        <v>741</v>
      </c>
      <c r="C1266" s="47" t="s">
        <v>334</v>
      </c>
      <c r="D1266" s="47"/>
      <c r="E1266" s="47"/>
      <c r="F1266" s="48">
        <f>F1267</f>
        <v>11510.1</v>
      </c>
    </row>
    <row r="1267" spans="1:6" outlineLevel="2" x14ac:dyDescent="0.25">
      <c r="A1267" s="49" t="s">
        <v>349</v>
      </c>
      <c r="B1267" s="47" t="s">
        <v>741</v>
      </c>
      <c r="C1267" s="47" t="s">
        <v>350</v>
      </c>
      <c r="D1267" s="47"/>
      <c r="E1267" s="47"/>
      <c r="F1267" s="48">
        <f>F1268</f>
        <v>11510.1</v>
      </c>
    </row>
    <row r="1268" spans="1:6" ht="20.399999999999999" outlineLevel="3" x14ac:dyDescent="0.25">
      <c r="A1268" s="49" t="s">
        <v>33</v>
      </c>
      <c r="B1268" s="47" t="s">
        <v>741</v>
      </c>
      <c r="C1268" s="47" t="s">
        <v>350</v>
      </c>
      <c r="D1268" s="47" t="s">
        <v>34</v>
      </c>
      <c r="E1268" s="47"/>
      <c r="F1268" s="48">
        <f>F1269</f>
        <v>11510.1</v>
      </c>
    </row>
    <row r="1269" spans="1:6" outlineLevel="4" x14ac:dyDescent="0.25">
      <c r="A1269" s="49" t="s">
        <v>502</v>
      </c>
      <c r="B1269" s="47" t="s">
        <v>741</v>
      </c>
      <c r="C1269" s="47" t="s">
        <v>350</v>
      </c>
      <c r="D1269" s="47" t="s">
        <v>503</v>
      </c>
      <c r="E1269" s="47"/>
      <c r="F1269" s="48">
        <f>F1270+F1275</f>
        <v>11510.1</v>
      </c>
    </row>
    <row r="1270" spans="1:6" outlineLevel="5" x14ac:dyDescent="0.25">
      <c r="A1270" s="49" t="s">
        <v>599</v>
      </c>
      <c r="B1270" s="47" t="s">
        <v>741</v>
      </c>
      <c r="C1270" s="47" t="s">
        <v>350</v>
      </c>
      <c r="D1270" s="47" t="s">
        <v>600</v>
      </c>
      <c r="E1270" s="47"/>
      <c r="F1270" s="48">
        <f>F1271+F1273</f>
        <v>11329.4</v>
      </c>
    </row>
    <row r="1271" spans="1:6" ht="30.6" outlineLevel="7" x14ac:dyDescent="0.25">
      <c r="A1271" s="49" t="s">
        <v>17</v>
      </c>
      <c r="B1271" s="47" t="s">
        <v>741</v>
      </c>
      <c r="C1271" s="47" t="s">
        <v>350</v>
      </c>
      <c r="D1271" s="47" t="s">
        <v>600</v>
      </c>
      <c r="E1271" s="47" t="s">
        <v>18</v>
      </c>
      <c r="F1271" s="48">
        <f>F1272</f>
        <v>10890.8</v>
      </c>
    </row>
    <row r="1272" spans="1:6" outlineLevel="7" x14ac:dyDescent="0.25">
      <c r="A1272" s="50" t="s">
        <v>89</v>
      </c>
      <c r="B1272" s="51" t="s">
        <v>741</v>
      </c>
      <c r="C1272" s="51" t="s">
        <v>350</v>
      </c>
      <c r="D1272" s="51" t="s">
        <v>600</v>
      </c>
      <c r="E1272" s="51" t="s">
        <v>90</v>
      </c>
      <c r="F1272" s="52">
        <v>10890.8</v>
      </c>
    </row>
    <row r="1273" spans="1:6" outlineLevel="7" x14ac:dyDescent="0.25">
      <c r="A1273" s="49" t="s">
        <v>25</v>
      </c>
      <c r="B1273" s="47" t="s">
        <v>741</v>
      </c>
      <c r="C1273" s="47" t="s">
        <v>350</v>
      </c>
      <c r="D1273" s="47" t="s">
        <v>600</v>
      </c>
      <c r="E1273" s="47" t="s">
        <v>26</v>
      </c>
      <c r="F1273" s="48">
        <f>F1274</f>
        <v>438.6</v>
      </c>
    </row>
    <row r="1274" spans="1:6" outlineLevel="7" x14ac:dyDescent="0.25">
      <c r="A1274" s="50" t="s">
        <v>27</v>
      </c>
      <c r="B1274" s="51" t="s">
        <v>741</v>
      </c>
      <c r="C1274" s="51" t="s">
        <v>350</v>
      </c>
      <c r="D1274" s="51" t="s">
        <v>600</v>
      </c>
      <c r="E1274" s="51" t="s">
        <v>28</v>
      </c>
      <c r="F1274" s="52">
        <v>438.6</v>
      </c>
    </row>
    <row r="1275" spans="1:6" outlineLevel="5" x14ac:dyDescent="0.25">
      <c r="A1275" s="49" t="s">
        <v>754</v>
      </c>
      <c r="B1275" s="47" t="s">
        <v>741</v>
      </c>
      <c r="C1275" s="47" t="s">
        <v>350</v>
      </c>
      <c r="D1275" s="47" t="s">
        <v>755</v>
      </c>
      <c r="E1275" s="47"/>
      <c r="F1275" s="48">
        <f>F1276</f>
        <v>180.7</v>
      </c>
    </row>
    <row r="1276" spans="1:6" outlineLevel="7" x14ac:dyDescent="0.25">
      <c r="A1276" s="49" t="s">
        <v>25</v>
      </c>
      <c r="B1276" s="47" t="s">
        <v>741</v>
      </c>
      <c r="C1276" s="47" t="s">
        <v>350</v>
      </c>
      <c r="D1276" s="47" t="s">
        <v>755</v>
      </c>
      <c r="E1276" s="47" t="s">
        <v>26</v>
      </c>
      <c r="F1276" s="48">
        <f>F1277</f>
        <v>180.7</v>
      </c>
    </row>
    <row r="1277" spans="1:6" outlineLevel="7" x14ac:dyDescent="0.25">
      <c r="A1277" s="50" t="s">
        <v>27</v>
      </c>
      <c r="B1277" s="51" t="s">
        <v>741</v>
      </c>
      <c r="C1277" s="51" t="s">
        <v>350</v>
      </c>
      <c r="D1277" s="51" t="s">
        <v>755</v>
      </c>
      <c r="E1277" s="51" t="s">
        <v>28</v>
      </c>
      <c r="F1277" s="52">
        <v>180.7</v>
      </c>
    </row>
    <row r="1278" spans="1:6" outlineLevel="1" x14ac:dyDescent="0.25">
      <c r="A1278" s="43" t="s">
        <v>783</v>
      </c>
      <c r="B1278" s="47" t="s">
        <v>741</v>
      </c>
      <c r="C1278" s="47" t="s">
        <v>426</v>
      </c>
      <c r="D1278" s="47"/>
      <c r="E1278" s="47"/>
      <c r="F1278" s="48">
        <f>F1279</f>
        <v>33442.199999999997</v>
      </c>
    </row>
    <row r="1279" spans="1:6" outlineLevel="2" x14ac:dyDescent="0.25">
      <c r="A1279" s="49" t="s">
        <v>756</v>
      </c>
      <c r="B1279" s="47" t="s">
        <v>741</v>
      </c>
      <c r="C1279" s="47" t="s">
        <v>757</v>
      </c>
      <c r="D1279" s="47"/>
      <c r="E1279" s="47"/>
      <c r="F1279" s="48">
        <f>F1280</f>
        <v>33442.199999999997</v>
      </c>
    </row>
    <row r="1280" spans="1:6" ht="20.399999999999999" outlineLevel="3" x14ac:dyDescent="0.25">
      <c r="A1280" s="49" t="s">
        <v>617</v>
      </c>
      <c r="B1280" s="47" t="s">
        <v>741</v>
      </c>
      <c r="C1280" s="47" t="s">
        <v>757</v>
      </c>
      <c r="D1280" s="47" t="s">
        <v>618</v>
      </c>
      <c r="E1280" s="47"/>
      <c r="F1280" s="48">
        <f>F1281</f>
        <v>33442.199999999997</v>
      </c>
    </row>
    <row r="1281" spans="1:6" outlineLevel="4" x14ac:dyDescent="0.25">
      <c r="A1281" s="49" t="s">
        <v>665</v>
      </c>
      <c r="B1281" s="47" t="s">
        <v>741</v>
      </c>
      <c r="C1281" s="47" t="s">
        <v>757</v>
      </c>
      <c r="D1281" s="47" t="s">
        <v>666</v>
      </c>
      <c r="E1281" s="47"/>
      <c r="F1281" s="48">
        <f>F1282</f>
        <v>33442.199999999997</v>
      </c>
    </row>
    <row r="1282" spans="1:6" ht="20.399999999999999" outlineLevel="5" x14ac:dyDescent="0.25">
      <c r="A1282" s="49" t="s">
        <v>758</v>
      </c>
      <c r="B1282" s="47" t="s">
        <v>741</v>
      </c>
      <c r="C1282" s="47" t="s">
        <v>757</v>
      </c>
      <c r="D1282" s="47" t="s">
        <v>759</v>
      </c>
      <c r="E1282" s="47"/>
      <c r="F1282" s="48">
        <f>F1283+F1285+F1287</f>
        <v>33442.199999999997</v>
      </c>
    </row>
    <row r="1283" spans="1:6" ht="30.6" outlineLevel="7" x14ac:dyDescent="0.25">
      <c r="A1283" s="49" t="s">
        <v>17</v>
      </c>
      <c r="B1283" s="47" t="s">
        <v>741</v>
      </c>
      <c r="C1283" s="47" t="s">
        <v>757</v>
      </c>
      <c r="D1283" s="47" t="s">
        <v>759</v>
      </c>
      <c r="E1283" s="47" t="s">
        <v>18</v>
      </c>
      <c r="F1283" s="48">
        <f>F1284</f>
        <v>29795.599999999999</v>
      </c>
    </row>
    <row r="1284" spans="1:6" outlineLevel="7" x14ac:dyDescent="0.25">
      <c r="A1284" s="50" t="s">
        <v>89</v>
      </c>
      <c r="B1284" s="51" t="s">
        <v>741</v>
      </c>
      <c r="C1284" s="51" t="s">
        <v>757</v>
      </c>
      <c r="D1284" s="51" t="s">
        <v>759</v>
      </c>
      <c r="E1284" s="51" t="s">
        <v>90</v>
      </c>
      <c r="F1284" s="52">
        <v>29795.599999999999</v>
      </c>
    </row>
    <row r="1285" spans="1:6" outlineLevel="7" x14ac:dyDescent="0.25">
      <c r="A1285" s="49" t="s">
        <v>25</v>
      </c>
      <c r="B1285" s="47" t="s">
        <v>741</v>
      </c>
      <c r="C1285" s="47" t="s">
        <v>757</v>
      </c>
      <c r="D1285" s="47" t="s">
        <v>759</v>
      </c>
      <c r="E1285" s="47" t="s">
        <v>26</v>
      </c>
      <c r="F1285" s="48">
        <f>F1286</f>
        <v>3640.6</v>
      </c>
    </row>
    <row r="1286" spans="1:6" outlineLevel="7" x14ac:dyDescent="0.25">
      <c r="A1286" s="50" t="s">
        <v>27</v>
      </c>
      <c r="B1286" s="51" t="s">
        <v>741</v>
      </c>
      <c r="C1286" s="51" t="s">
        <v>757</v>
      </c>
      <c r="D1286" s="51" t="s">
        <v>759</v>
      </c>
      <c r="E1286" s="51" t="s">
        <v>28</v>
      </c>
      <c r="F1286" s="52">
        <v>3640.6</v>
      </c>
    </row>
    <row r="1287" spans="1:6" outlineLevel="7" x14ac:dyDescent="0.25">
      <c r="A1287" s="49" t="s">
        <v>61</v>
      </c>
      <c r="B1287" s="47" t="s">
        <v>741</v>
      </c>
      <c r="C1287" s="47" t="s">
        <v>757</v>
      </c>
      <c r="D1287" s="47" t="s">
        <v>759</v>
      </c>
      <c r="E1287" s="47" t="s">
        <v>62</v>
      </c>
      <c r="F1287" s="48">
        <f>F1288</f>
        <v>6</v>
      </c>
    </row>
    <row r="1288" spans="1:6" outlineLevel="7" x14ac:dyDescent="0.25">
      <c r="A1288" s="50" t="s">
        <v>63</v>
      </c>
      <c r="B1288" s="51" t="s">
        <v>741</v>
      </c>
      <c r="C1288" s="51" t="s">
        <v>757</v>
      </c>
      <c r="D1288" s="51" t="s">
        <v>759</v>
      </c>
      <c r="E1288" s="51" t="s">
        <v>64</v>
      </c>
      <c r="F1288" s="52">
        <v>6</v>
      </c>
    </row>
    <row r="1289" spans="1:6" outlineLevel="1" x14ac:dyDescent="0.25">
      <c r="A1289" s="43" t="s">
        <v>787</v>
      </c>
      <c r="B1289" s="47" t="s">
        <v>741</v>
      </c>
      <c r="C1289" s="47" t="s">
        <v>760</v>
      </c>
      <c r="D1289" s="47"/>
      <c r="E1289" s="47"/>
      <c r="F1289" s="48">
        <f t="shared" ref="F1289:F1294" si="1">F1290</f>
        <v>16500</v>
      </c>
    </row>
    <row r="1290" spans="1:6" outlineLevel="2" x14ac:dyDescent="0.25">
      <c r="A1290" s="49" t="s">
        <v>761</v>
      </c>
      <c r="B1290" s="47" t="s">
        <v>741</v>
      </c>
      <c r="C1290" s="47" t="s">
        <v>762</v>
      </c>
      <c r="D1290" s="47"/>
      <c r="E1290" s="47"/>
      <c r="F1290" s="48">
        <f t="shared" si="1"/>
        <v>16500</v>
      </c>
    </row>
    <row r="1291" spans="1:6" outlineLevel="3" x14ac:dyDescent="0.25">
      <c r="A1291" s="49" t="s">
        <v>39</v>
      </c>
      <c r="B1291" s="47" t="s">
        <v>741</v>
      </c>
      <c r="C1291" s="47" t="s">
        <v>762</v>
      </c>
      <c r="D1291" s="47" t="s">
        <v>40</v>
      </c>
      <c r="E1291" s="47"/>
      <c r="F1291" s="48">
        <f t="shared" si="1"/>
        <v>16500</v>
      </c>
    </row>
    <row r="1292" spans="1:6" outlineLevel="4" x14ac:dyDescent="0.25">
      <c r="A1292" s="49" t="s">
        <v>742</v>
      </c>
      <c r="B1292" s="47" t="s">
        <v>741</v>
      </c>
      <c r="C1292" s="47" t="s">
        <v>762</v>
      </c>
      <c r="D1292" s="47" t="s">
        <v>743</v>
      </c>
      <c r="E1292" s="47"/>
      <c r="F1292" s="48">
        <f t="shared" si="1"/>
        <v>16500</v>
      </c>
    </row>
    <row r="1293" spans="1:6" ht="20.399999999999999" outlineLevel="5" x14ac:dyDescent="0.25">
      <c r="A1293" s="49" t="s">
        <v>763</v>
      </c>
      <c r="B1293" s="47" t="s">
        <v>741</v>
      </c>
      <c r="C1293" s="47" t="s">
        <v>762</v>
      </c>
      <c r="D1293" s="47" t="s">
        <v>764</v>
      </c>
      <c r="E1293" s="47"/>
      <c r="F1293" s="48">
        <f t="shared" si="1"/>
        <v>16500</v>
      </c>
    </row>
    <row r="1294" spans="1:6" outlineLevel="7" x14ac:dyDescent="0.25">
      <c r="A1294" s="49" t="s">
        <v>765</v>
      </c>
      <c r="B1294" s="47" t="s">
        <v>741</v>
      </c>
      <c r="C1294" s="47" t="s">
        <v>762</v>
      </c>
      <c r="D1294" s="47" t="s">
        <v>764</v>
      </c>
      <c r="E1294" s="47" t="s">
        <v>766</v>
      </c>
      <c r="F1294" s="48">
        <f t="shared" si="1"/>
        <v>16500</v>
      </c>
    </row>
    <row r="1295" spans="1:6" outlineLevel="7" x14ac:dyDescent="0.25">
      <c r="A1295" s="50" t="s">
        <v>767</v>
      </c>
      <c r="B1295" s="51" t="s">
        <v>741</v>
      </c>
      <c r="C1295" s="51" t="s">
        <v>762</v>
      </c>
      <c r="D1295" s="51" t="s">
        <v>764</v>
      </c>
      <c r="E1295" s="51" t="s">
        <v>768</v>
      </c>
      <c r="F1295" s="52">
        <v>16500</v>
      </c>
    </row>
  </sheetData>
  <mergeCells count="4">
    <mergeCell ref="A6:F6"/>
    <mergeCell ref="A1:F1"/>
    <mergeCell ref="A3:F3"/>
    <mergeCell ref="A5:F5"/>
  </mergeCells>
  <pageMargins left="0.55118110236220474" right="0.35433070866141736" top="0.19685039370078741" bottom="0.19685039370078741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1207"/>
  <sheetViews>
    <sheetView showGridLines="0" topLeftCell="A1182" zoomScaleNormal="100" workbookViewId="0">
      <selection activeCell="F1" sqref="F1:H1048576"/>
    </sheetView>
  </sheetViews>
  <sheetFormatPr defaultColWidth="8.88671875" defaultRowHeight="13.2" outlineLevelRow="7" x14ac:dyDescent="0.25"/>
  <cols>
    <col min="1" max="1" width="85.109375" style="14" customWidth="1"/>
    <col min="2" max="2" width="6.88671875" style="14" customWidth="1"/>
    <col min="3" max="3" width="10.6640625" style="14" customWidth="1"/>
    <col min="4" max="4" width="6.33203125" style="14" customWidth="1"/>
    <col min="5" max="5" width="10.33203125" style="14" customWidth="1"/>
    <col min="6" max="6" width="9.109375" style="14" customWidth="1"/>
    <col min="7" max="16384" width="8.88671875" style="14"/>
  </cols>
  <sheetData>
    <row r="1" spans="1:6" ht="99" customHeight="1" x14ac:dyDescent="0.25">
      <c r="A1" s="73" t="s">
        <v>789</v>
      </c>
      <c r="B1" s="73"/>
      <c r="C1" s="73"/>
      <c r="D1" s="73"/>
      <c r="E1" s="73"/>
      <c r="F1" s="25"/>
    </row>
    <row r="2" spans="1:6" x14ac:dyDescent="0.25">
      <c r="A2" s="30"/>
      <c r="B2" s="30"/>
      <c r="C2" s="30"/>
      <c r="D2" s="30"/>
      <c r="E2" s="30"/>
      <c r="F2" s="25"/>
    </row>
    <row r="3" spans="1:6" ht="50.4" customHeight="1" x14ac:dyDescent="0.25">
      <c r="A3" s="73" t="s">
        <v>773</v>
      </c>
      <c r="B3" s="73"/>
      <c r="C3" s="73"/>
      <c r="D3" s="73"/>
      <c r="E3" s="73"/>
      <c r="F3" s="27"/>
    </row>
    <row r="4" spans="1:6" ht="13.8" x14ac:dyDescent="0.25">
      <c r="A4" s="31"/>
      <c r="B4" s="31"/>
      <c r="C4" s="31"/>
      <c r="D4" s="31"/>
      <c r="E4" s="31"/>
      <c r="F4" s="27"/>
    </row>
    <row r="5" spans="1:6" ht="43.2" customHeight="1" x14ac:dyDescent="0.25">
      <c r="A5" s="76" t="s">
        <v>772</v>
      </c>
      <c r="B5" s="76"/>
      <c r="C5" s="76"/>
      <c r="D5" s="76"/>
      <c r="E5" s="76"/>
      <c r="F5" s="27"/>
    </row>
    <row r="6" spans="1:6" x14ac:dyDescent="0.25">
      <c r="A6" s="74"/>
      <c r="B6" s="75"/>
      <c r="C6" s="75"/>
      <c r="D6" s="75"/>
      <c r="E6" s="75"/>
    </row>
    <row r="7" spans="1:6" x14ac:dyDescent="0.25">
      <c r="B7" s="26"/>
      <c r="C7" s="26"/>
      <c r="D7" s="26"/>
      <c r="E7" s="26" t="s">
        <v>0</v>
      </c>
      <c r="F7" s="25"/>
    </row>
    <row r="8" spans="1:6" ht="30.6" x14ac:dyDescent="0.25">
      <c r="A8" s="24" t="s">
        <v>1</v>
      </c>
      <c r="B8" s="24" t="s">
        <v>3</v>
      </c>
      <c r="C8" s="24" t="s">
        <v>4</v>
      </c>
      <c r="D8" s="24" t="s">
        <v>5</v>
      </c>
      <c r="E8" s="24" t="s">
        <v>6</v>
      </c>
    </row>
    <row r="9" spans="1:6" x14ac:dyDescent="0.25">
      <c r="A9" s="23" t="s">
        <v>7</v>
      </c>
      <c r="B9" s="22"/>
      <c r="C9" s="22"/>
      <c r="D9" s="22"/>
      <c r="E9" s="21">
        <f>E10+E183+E196+E252+E378+E472+E496+E946+E1047+E1067+E1140+E1201</f>
        <v>5008102.3999999994</v>
      </c>
    </row>
    <row r="10" spans="1:6" x14ac:dyDescent="0.25">
      <c r="A10" s="32" t="s">
        <v>776</v>
      </c>
      <c r="B10" s="19" t="s">
        <v>10</v>
      </c>
      <c r="C10" s="19"/>
      <c r="D10" s="19"/>
      <c r="E10" s="18">
        <f>E11+FIO+E28+E84+E110+E116</f>
        <v>317275.2</v>
      </c>
    </row>
    <row r="11" spans="1:6" outlineLevel="1" x14ac:dyDescent="0.25">
      <c r="A11" s="34" t="s">
        <v>11</v>
      </c>
      <c r="B11" s="35" t="s">
        <v>12</v>
      </c>
      <c r="C11" s="35"/>
      <c r="D11" s="35"/>
      <c r="E11" s="36">
        <f>E12</f>
        <v>400</v>
      </c>
    </row>
    <row r="12" spans="1:6" outlineLevel="2" x14ac:dyDescent="0.25">
      <c r="A12" s="34" t="s">
        <v>13</v>
      </c>
      <c r="B12" s="35" t="s">
        <v>12</v>
      </c>
      <c r="C12" s="35" t="s">
        <v>14</v>
      </c>
      <c r="D12" s="35"/>
      <c r="E12" s="36">
        <f>E13</f>
        <v>400</v>
      </c>
    </row>
    <row r="13" spans="1:6" outlineLevel="3" x14ac:dyDescent="0.25">
      <c r="A13" s="34" t="s">
        <v>15</v>
      </c>
      <c r="B13" s="35" t="s">
        <v>12</v>
      </c>
      <c r="C13" s="35" t="s">
        <v>16</v>
      </c>
      <c r="D13" s="35"/>
      <c r="E13" s="36">
        <f>E14</f>
        <v>400</v>
      </c>
    </row>
    <row r="14" spans="1:6" ht="20.399999999999999" outlineLevel="7" x14ac:dyDescent="0.25">
      <c r="A14" s="34" t="s">
        <v>17</v>
      </c>
      <c r="B14" s="35" t="s">
        <v>12</v>
      </c>
      <c r="C14" s="35" t="s">
        <v>16</v>
      </c>
      <c r="D14" s="35" t="s">
        <v>18</v>
      </c>
      <c r="E14" s="36">
        <f>E15</f>
        <v>400</v>
      </c>
    </row>
    <row r="15" spans="1:6" outlineLevel="7" x14ac:dyDescent="0.25">
      <c r="A15" s="37" t="s">
        <v>19</v>
      </c>
      <c r="B15" s="38" t="s">
        <v>12</v>
      </c>
      <c r="C15" s="38" t="s">
        <v>16</v>
      </c>
      <c r="D15" s="38" t="s">
        <v>20</v>
      </c>
      <c r="E15" s="39">
        <f>ведомствен!F16</f>
        <v>400</v>
      </c>
    </row>
    <row r="16" spans="1:6" ht="20.399999999999999" outlineLevel="1" x14ac:dyDescent="0.25">
      <c r="A16" s="34" t="s">
        <v>21</v>
      </c>
      <c r="B16" s="35" t="s">
        <v>22</v>
      </c>
      <c r="C16" s="35"/>
      <c r="D16" s="35"/>
      <c r="E16" s="36">
        <f>E17</f>
        <v>5378.5</v>
      </c>
    </row>
    <row r="17" spans="1:5" outlineLevel="2" x14ac:dyDescent="0.25">
      <c r="A17" s="34" t="s">
        <v>13</v>
      </c>
      <c r="B17" s="35" t="s">
        <v>22</v>
      </c>
      <c r="C17" s="35" t="s">
        <v>14</v>
      </c>
      <c r="D17" s="35"/>
      <c r="E17" s="36">
        <f>E18+E25</f>
        <v>5378.5</v>
      </c>
    </row>
    <row r="18" spans="1:5" outlineLevel="3" x14ac:dyDescent="0.25">
      <c r="A18" s="34" t="s">
        <v>23</v>
      </c>
      <c r="B18" s="35" t="s">
        <v>22</v>
      </c>
      <c r="C18" s="35" t="s">
        <v>24</v>
      </c>
      <c r="D18" s="35"/>
      <c r="E18" s="36">
        <f>E19+E21+E23</f>
        <v>4378.5</v>
      </c>
    </row>
    <row r="19" spans="1:5" ht="20.399999999999999" outlineLevel="7" x14ac:dyDescent="0.25">
      <c r="A19" s="34" t="s">
        <v>17</v>
      </c>
      <c r="B19" s="35" t="s">
        <v>22</v>
      </c>
      <c r="C19" s="35" t="s">
        <v>24</v>
      </c>
      <c r="D19" s="35" t="s">
        <v>18</v>
      </c>
      <c r="E19" s="36">
        <f>E20</f>
        <v>2688</v>
      </c>
    </row>
    <row r="20" spans="1:5" outlineLevel="7" x14ac:dyDescent="0.25">
      <c r="A20" s="37" t="s">
        <v>19</v>
      </c>
      <c r="B20" s="38" t="s">
        <v>22</v>
      </c>
      <c r="C20" s="38" t="s">
        <v>24</v>
      </c>
      <c r="D20" s="38" t="s">
        <v>20</v>
      </c>
      <c r="E20" s="39">
        <f>ведомствен!F21+ведомствен!F1208</f>
        <v>2688</v>
      </c>
    </row>
    <row r="21" spans="1:5" outlineLevel="7" x14ac:dyDescent="0.25">
      <c r="A21" s="34" t="s">
        <v>25</v>
      </c>
      <c r="B21" s="35" t="s">
        <v>22</v>
      </c>
      <c r="C21" s="35" t="s">
        <v>24</v>
      </c>
      <c r="D21" s="35" t="s">
        <v>26</v>
      </c>
      <c r="E21" s="36">
        <f>E22</f>
        <v>1669.5</v>
      </c>
    </row>
    <row r="22" spans="1:5" outlineLevel="7" x14ac:dyDescent="0.25">
      <c r="A22" s="37" t="s">
        <v>27</v>
      </c>
      <c r="B22" s="38" t="s">
        <v>22</v>
      </c>
      <c r="C22" s="38" t="s">
        <v>24</v>
      </c>
      <c r="D22" s="38" t="s">
        <v>28</v>
      </c>
      <c r="E22" s="39">
        <f>ведомствен!F1210+ведомствен!F23</f>
        <v>1669.5</v>
      </c>
    </row>
    <row r="23" spans="1:5" outlineLevel="7" x14ac:dyDescent="0.25">
      <c r="A23" s="34" t="s">
        <v>61</v>
      </c>
      <c r="B23" s="35" t="s">
        <v>22</v>
      </c>
      <c r="C23" s="35" t="s">
        <v>24</v>
      </c>
      <c r="D23" s="35" t="s">
        <v>62</v>
      </c>
      <c r="E23" s="36">
        <f>E24</f>
        <v>21</v>
      </c>
    </row>
    <row r="24" spans="1:5" outlineLevel="7" x14ac:dyDescent="0.25">
      <c r="A24" s="37" t="s">
        <v>63</v>
      </c>
      <c r="B24" s="38" t="s">
        <v>22</v>
      </c>
      <c r="C24" s="38" t="s">
        <v>24</v>
      </c>
      <c r="D24" s="38" t="s">
        <v>64</v>
      </c>
      <c r="E24" s="39">
        <f>ведомствен!F1212</f>
        <v>21</v>
      </c>
    </row>
    <row r="25" spans="1:5" outlineLevel="3" x14ac:dyDescent="0.25">
      <c r="A25" s="34" t="s">
        <v>29</v>
      </c>
      <c r="B25" s="35" t="s">
        <v>22</v>
      </c>
      <c r="C25" s="35" t="s">
        <v>30</v>
      </c>
      <c r="D25" s="35"/>
      <c r="E25" s="36">
        <f>E26</f>
        <v>1000</v>
      </c>
    </row>
    <row r="26" spans="1:5" ht="20.399999999999999" outlineLevel="7" x14ac:dyDescent="0.25">
      <c r="A26" s="34" t="s">
        <v>17</v>
      </c>
      <c r="B26" s="35" t="s">
        <v>22</v>
      </c>
      <c r="C26" s="35" t="s">
        <v>30</v>
      </c>
      <c r="D26" s="35" t="s">
        <v>18</v>
      </c>
      <c r="E26" s="36">
        <f>E27</f>
        <v>1000</v>
      </c>
    </row>
    <row r="27" spans="1:5" outlineLevel="7" x14ac:dyDescent="0.25">
      <c r="A27" s="37" t="s">
        <v>19</v>
      </c>
      <c r="B27" s="38" t="s">
        <v>22</v>
      </c>
      <c r="C27" s="38" t="s">
        <v>30</v>
      </c>
      <c r="D27" s="38" t="s">
        <v>20</v>
      </c>
      <c r="E27" s="39">
        <f>ведомствен!F26</f>
        <v>1000</v>
      </c>
    </row>
    <row r="28" spans="1:5" ht="20.399999999999999" outlineLevel="1" x14ac:dyDescent="0.25">
      <c r="A28" s="34" t="s">
        <v>31</v>
      </c>
      <c r="B28" s="35" t="s">
        <v>32</v>
      </c>
      <c r="C28" s="35"/>
      <c r="D28" s="35"/>
      <c r="E28" s="36">
        <f>E29+E36+E71+E78</f>
        <v>176842.8</v>
      </c>
    </row>
    <row r="29" spans="1:5" outlineLevel="2" x14ac:dyDescent="0.25">
      <c r="A29" s="34" t="s">
        <v>33</v>
      </c>
      <c r="B29" s="35" t="s">
        <v>32</v>
      </c>
      <c r="C29" s="35" t="s">
        <v>34</v>
      </c>
      <c r="D29" s="35"/>
      <c r="E29" s="36">
        <f>E31</f>
        <v>4727</v>
      </c>
    </row>
    <row r="30" spans="1:5" outlineLevel="3" x14ac:dyDescent="0.25">
      <c r="A30" s="34" t="s">
        <v>35</v>
      </c>
      <c r="B30" s="35" t="s">
        <v>32</v>
      </c>
      <c r="C30" s="35" t="s">
        <v>36</v>
      </c>
      <c r="D30" s="35"/>
      <c r="E30" s="36">
        <f>E31</f>
        <v>4727</v>
      </c>
    </row>
    <row r="31" spans="1:5" ht="20.399999999999999" outlineLevel="4" x14ac:dyDescent="0.25">
      <c r="A31" s="34" t="s">
        <v>37</v>
      </c>
      <c r="B31" s="35" t="s">
        <v>32</v>
      </c>
      <c r="C31" s="35" t="s">
        <v>38</v>
      </c>
      <c r="D31" s="35"/>
      <c r="E31" s="36">
        <f>E32+E34</f>
        <v>4727</v>
      </c>
    </row>
    <row r="32" spans="1:5" ht="20.399999999999999" outlineLevel="7" x14ac:dyDescent="0.25">
      <c r="A32" s="34" t="s">
        <v>17</v>
      </c>
      <c r="B32" s="35" t="s">
        <v>32</v>
      </c>
      <c r="C32" s="35" t="s">
        <v>38</v>
      </c>
      <c r="D32" s="35" t="s">
        <v>18</v>
      </c>
      <c r="E32" s="36">
        <f>E33</f>
        <v>4303.3999999999996</v>
      </c>
    </row>
    <row r="33" spans="1:5" outlineLevel="7" x14ac:dyDescent="0.25">
      <c r="A33" s="37" t="s">
        <v>19</v>
      </c>
      <c r="B33" s="38" t="s">
        <v>32</v>
      </c>
      <c r="C33" s="38" t="s">
        <v>38</v>
      </c>
      <c r="D33" s="38" t="s">
        <v>20</v>
      </c>
      <c r="E33" s="39">
        <f>ведомствен!F32</f>
        <v>4303.3999999999996</v>
      </c>
    </row>
    <row r="34" spans="1:5" outlineLevel="7" x14ac:dyDescent="0.25">
      <c r="A34" s="34" t="s">
        <v>25</v>
      </c>
      <c r="B34" s="35" t="s">
        <v>32</v>
      </c>
      <c r="C34" s="35" t="s">
        <v>38</v>
      </c>
      <c r="D34" s="35" t="s">
        <v>26</v>
      </c>
      <c r="E34" s="36">
        <f>E35</f>
        <v>423.6</v>
      </c>
    </row>
    <row r="35" spans="1:5" outlineLevel="7" x14ac:dyDescent="0.25">
      <c r="A35" s="37" t="s">
        <v>27</v>
      </c>
      <c r="B35" s="38" t="s">
        <v>32</v>
      </c>
      <c r="C35" s="38" t="s">
        <v>38</v>
      </c>
      <c r="D35" s="38" t="s">
        <v>28</v>
      </c>
      <c r="E35" s="39">
        <f>ведомствен!F34</f>
        <v>423.6</v>
      </c>
    </row>
    <row r="36" spans="1:5" outlineLevel="2" x14ac:dyDescent="0.25">
      <c r="A36" s="34" t="s">
        <v>39</v>
      </c>
      <c r="B36" s="35" t="s">
        <v>32</v>
      </c>
      <c r="C36" s="35" t="s">
        <v>40</v>
      </c>
      <c r="D36" s="35"/>
      <c r="E36" s="36">
        <f>E37+E43+E49+E55</f>
        <v>157539.29999999999</v>
      </c>
    </row>
    <row r="37" spans="1:5" outlineLevel="3" x14ac:dyDescent="0.25">
      <c r="A37" s="34" t="s">
        <v>41</v>
      </c>
      <c r="B37" s="35" t="s">
        <v>32</v>
      </c>
      <c r="C37" s="35" t="s">
        <v>42</v>
      </c>
      <c r="D37" s="35"/>
      <c r="E37" s="36">
        <f>E38</f>
        <v>8186</v>
      </c>
    </row>
    <row r="38" spans="1:5" outlineLevel="4" x14ac:dyDescent="0.25">
      <c r="A38" s="34" t="s">
        <v>43</v>
      </c>
      <c r="B38" s="35" t="s">
        <v>32</v>
      </c>
      <c r="C38" s="35" t="s">
        <v>44</v>
      </c>
      <c r="D38" s="35"/>
      <c r="E38" s="36">
        <f>E39+E41</f>
        <v>8186</v>
      </c>
    </row>
    <row r="39" spans="1:5" ht="20.399999999999999" outlineLevel="7" x14ac:dyDescent="0.25">
      <c r="A39" s="34" t="s">
        <v>17</v>
      </c>
      <c r="B39" s="35" t="s">
        <v>32</v>
      </c>
      <c r="C39" s="35" t="s">
        <v>44</v>
      </c>
      <c r="D39" s="35" t="s">
        <v>18</v>
      </c>
      <c r="E39" s="36">
        <f>E40</f>
        <v>7294.2</v>
      </c>
    </row>
    <row r="40" spans="1:5" outlineLevel="7" x14ac:dyDescent="0.25">
      <c r="A40" s="37" t="s">
        <v>19</v>
      </c>
      <c r="B40" s="38" t="s">
        <v>32</v>
      </c>
      <c r="C40" s="38" t="s">
        <v>44</v>
      </c>
      <c r="D40" s="38" t="s">
        <v>20</v>
      </c>
      <c r="E40" s="39">
        <f>ведомствен!F39</f>
        <v>7294.2</v>
      </c>
    </row>
    <row r="41" spans="1:5" outlineLevel="7" x14ac:dyDescent="0.25">
      <c r="A41" s="34" t="s">
        <v>25</v>
      </c>
      <c r="B41" s="35" t="s">
        <v>32</v>
      </c>
      <c r="C41" s="35" t="s">
        <v>44</v>
      </c>
      <c r="D41" s="35" t="s">
        <v>26</v>
      </c>
      <c r="E41" s="36">
        <f>E42</f>
        <v>891.8</v>
      </c>
    </row>
    <row r="42" spans="1:5" outlineLevel="7" x14ac:dyDescent="0.25">
      <c r="A42" s="37" t="s">
        <v>27</v>
      </c>
      <c r="B42" s="38" t="s">
        <v>32</v>
      </c>
      <c r="C42" s="38" t="s">
        <v>44</v>
      </c>
      <c r="D42" s="38" t="s">
        <v>28</v>
      </c>
      <c r="E42" s="39">
        <f>ведомствен!F41</f>
        <v>891.8</v>
      </c>
    </row>
    <row r="43" spans="1:5" outlineLevel="3" x14ac:dyDescent="0.25">
      <c r="A43" s="34" t="s">
        <v>45</v>
      </c>
      <c r="B43" s="35" t="s">
        <v>32</v>
      </c>
      <c r="C43" s="35" t="s">
        <v>46</v>
      </c>
      <c r="D43" s="35"/>
      <c r="E43" s="36">
        <f>E44</f>
        <v>4093</v>
      </c>
    </row>
    <row r="44" spans="1:5" ht="30.6" outlineLevel="4" x14ac:dyDescent="0.25">
      <c r="A44" s="34" t="s">
        <v>47</v>
      </c>
      <c r="B44" s="35" t="s">
        <v>32</v>
      </c>
      <c r="C44" s="35" t="s">
        <v>48</v>
      </c>
      <c r="D44" s="35"/>
      <c r="E44" s="36">
        <f>E45+E47</f>
        <v>4093</v>
      </c>
    </row>
    <row r="45" spans="1:5" ht="20.399999999999999" outlineLevel="7" x14ac:dyDescent="0.25">
      <c r="A45" s="34" t="s">
        <v>17</v>
      </c>
      <c r="B45" s="35" t="s">
        <v>32</v>
      </c>
      <c r="C45" s="35" t="s">
        <v>48</v>
      </c>
      <c r="D45" s="35" t="s">
        <v>18</v>
      </c>
      <c r="E45" s="36">
        <f>E46</f>
        <v>3792</v>
      </c>
    </row>
    <row r="46" spans="1:5" outlineLevel="7" x14ac:dyDescent="0.25">
      <c r="A46" s="37" t="s">
        <v>19</v>
      </c>
      <c r="B46" s="38" t="s">
        <v>32</v>
      </c>
      <c r="C46" s="38" t="s">
        <v>48</v>
      </c>
      <c r="D46" s="38" t="s">
        <v>20</v>
      </c>
      <c r="E46" s="39">
        <f>ведомствен!F45</f>
        <v>3792</v>
      </c>
    </row>
    <row r="47" spans="1:5" outlineLevel="7" x14ac:dyDescent="0.25">
      <c r="A47" s="34" t="s">
        <v>25</v>
      </c>
      <c r="B47" s="35" t="s">
        <v>32</v>
      </c>
      <c r="C47" s="35" t="s">
        <v>48</v>
      </c>
      <c r="D47" s="35" t="s">
        <v>26</v>
      </c>
      <c r="E47" s="36">
        <f>E48</f>
        <v>301</v>
      </c>
    </row>
    <row r="48" spans="1:5" outlineLevel="7" x14ac:dyDescent="0.25">
      <c r="A48" s="37" t="s">
        <v>27</v>
      </c>
      <c r="B48" s="38" t="s">
        <v>32</v>
      </c>
      <c r="C48" s="38" t="s">
        <v>48</v>
      </c>
      <c r="D48" s="38" t="s">
        <v>28</v>
      </c>
      <c r="E48" s="39">
        <f>ведомствен!F47</f>
        <v>301</v>
      </c>
    </row>
    <row r="49" spans="1:5" outlineLevel="3" x14ac:dyDescent="0.25">
      <c r="A49" s="34" t="s">
        <v>49</v>
      </c>
      <c r="B49" s="35" t="s">
        <v>32</v>
      </c>
      <c r="C49" s="35" t="s">
        <v>50</v>
      </c>
      <c r="D49" s="35"/>
      <c r="E49" s="36">
        <f>E50</f>
        <v>4184</v>
      </c>
    </row>
    <row r="50" spans="1:5" ht="20.399999999999999" outlineLevel="4" x14ac:dyDescent="0.25">
      <c r="A50" s="34" t="s">
        <v>51</v>
      </c>
      <c r="B50" s="35" t="s">
        <v>32</v>
      </c>
      <c r="C50" s="35" t="s">
        <v>52</v>
      </c>
      <c r="D50" s="35"/>
      <c r="E50" s="36">
        <f>E51+E53</f>
        <v>4184</v>
      </c>
    </row>
    <row r="51" spans="1:5" ht="20.399999999999999" outlineLevel="7" x14ac:dyDescent="0.25">
      <c r="A51" s="34" t="s">
        <v>17</v>
      </c>
      <c r="B51" s="35" t="s">
        <v>32</v>
      </c>
      <c r="C51" s="35" t="s">
        <v>52</v>
      </c>
      <c r="D51" s="35" t="s">
        <v>18</v>
      </c>
      <c r="E51" s="36">
        <f>E52</f>
        <v>3699.4</v>
      </c>
    </row>
    <row r="52" spans="1:5" outlineLevel="7" x14ac:dyDescent="0.25">
      <c r="A52" s="37" t="s">
        <v>19</v>
      </c>
      <c r="B52" s="38" t="s">
        <v>32</v>
      </c>
      <c r="C52" s="38" t="s">
        <v>52</v>
      </c>
      <c r="D52" s="38" t="s">
        <v>20</v>
      </c>
      <c r="E52" s="39">
        <f>ведомствен!F51</f>
        <v>3699.4</v>
      </c>
    </row>
    <row r="53" spans="1:5" outlineLevel="7" x14ac:dyDescent="0.25">
      <c r="A53" s="34" t="s">
        <v>25</v>
      </c>
      <c r="B53" s="35" t="s">
        <v>32</v>
      </c>
      <c r="C53" s="35" t="s">
        <v>52</v>
      </c>
      <c r="D53" s="35" t="s">
        <v>26</v>
      </c>
      <c r="E53" s="36">
        <f>E54</f>
        <v>484.6</v>
      </c>
    </row>
    <row r="54" spans="1:5" outlineLevel="7" x14ac:dyDescent="0.25">
      <c r="A54" s="37" t="s">
        <v>27</v>
      </c>
      <c r="B54" s="38" t="s">
        <v>32</v>
      </c>
      <c r="C54" s="38" t="s">
        <v>52</v>
      </c>
      <c r="D54" s="38" t="s">
        <v>28</v>
      </c>
      <c r="E54" s="39">
        <f>ведомствен!F53</f>
        <v>484.6</v>
      </c>
    </row>
    <row r="55" spans="1:5" outlineLevel="3" x14ac:dyDescent="0.25">
      <c r="A55" s="34" t="s">
        <v>53</v>
      </c>
      <c r="B55" s="35" t="s">
        <v>32</v>
      </c>
      <c r="C55" s="35" t="s">
        <v>54</v>
      </c>
      <c r="D55" s="35"/>
      <c r="E55" s="36">
        <f>E56+E65+E68</f>
        <v>141076.29999999999</v>
      </c>
    </row>
    <row r="56" spans="1:5" outlineLevel="4" x14ac:dyDescent="0.25">
      <c r="A56" s="34" t="s">
        <v>55</v>
      </c>
      <c r="B56" s="35" t="s">
        <v>32</v>
      </c>
      <c r="C56" s="35" t="s">
        <v>56</v>
      </c>
      <c r="D56" s="35"/>
      <c r="E56" s="36">
        <f>E57+E59+E61+E63</f>
        <v>139343.5</v>
      </c>
    </row>
    <row r="57" spans="1:5" ht="20.399999999999999" outlineLevel="7" x14ac:dyDescent="0.25">
      <c r="A57" s="34" t="s">
        <v>17</v>
      </c>
      <c r="B57" s="35" t="s">
        <v>32</v>
      </c>
      <c r="C57" s="35" t="s">
        <v>56</v>
      </c>
      <c r="D57" s="35" t="s">
        <v>18</v>
      </c>
      <c r="E57" s="36">
        <f>E58</f>
        <v>123697</v>
      </c>
    </row>
    <row r="58" spans="1:5" outlineLevel="7" x14ac:dyDescent="0.25">
      <c r="A58" s="37" t="s">
        <v>19</v>
      </c>
      <c r="B58" s="38" t="s">
        <v>32</v>
      </c>
      <c r="C58" s="38" t="s">
        <v>56</v>
      </c>
      <c r="D58" s="38" t="s">
        <v>20</v>
      </c>
      <c r="E58" s="39">
        <f>ведомствен!F57</f>
        <v>123697</v>
      </c>
    </row>
    <row r="59" spans="1:5" outlineLevel="7" x14ac:dyDescent="0.25">
      <c r="A59" s="34" t="s">
        <v>25</v>
      </c>
      <c r="B59" s="35" t="s">
        <v>32</v>
      </c>
      <c r="C59" s="35" t="s">
        <v>56</v>
      </c>
      <c r="D59" s="35" t="s">
        <v>26</v>
      </c>
      <c r="E59" s="36">
        <f>E60</f>
        <v>13616.5</v>
      </c>
    </row>
    <row r="60" spans="1:5" outlineLevel="7" x14ac:dyDescent="0.25">
      <c r="A60" s="37" t="s">
        <v>27</v>
      </c>
      <c r="B60" s="38" t="s">
        <v>32</v>
      </c>
      <c r="C60" s="38" t="s">
        <v>56</v>
      </c>
      <c r="D60" s="38" t="s">
        <v>28</v>
      </c>
      <c r="E60" s="39">
        <f>ведомствен!F59</f>
        <v>13616.5</v>
      </c>
    </row>
    <row r="61" spans="1:5" outlineLevel="7" x14ac:dyDescent="0.25">
      <c r="A61" s="34" t="s">
        <v>57</v>
      </c>
      <c r="B61" s="35" t="s">
        <v>32</v>
      </c>
      <c r="C61" s="35" t="s">
        <v>56</v>
      </c>
      <c r="D61" s="35" t="s">
        <v>58</v>
      </c>
      <c r="E61" s="36">
        <f>E62</f>
        <v>1870</v>
      </c>
    </row>
    <row r="62" spans="1:5" outlineLevel="7" x14ac:dyDescent="0.25">
      <c r="A62" s="37" t="s">
        <v>59</v>
      </c>
      <c r="B62" s="38" t="s">
        <v>32</v>
      </c>
      <c r="C62" s="38" t="s">
        <v>56</v>
      </c>
      <c r="D62" s="38" t="s">
        <v>60</v>
      </c>
      <c r="E62" s="39">
        <f>ведомствен!F61</f>
        <v>1870</v>
      </c>
    </row>
    <row r="63" spans="1:5" outlineLevel="7" x14ac:dyDescent="0.25">
      <c r="A63" s="34" t="s">
        <v>61</v>
      </c>
      <c r="B63" s="35" t="s">
        <v>32</v>
      </c>
      <c r="C63" s="35" t="s">
        <v>56</v>
      </c>
      <c r="D63" s="35" t="s">
        <v>62</v>
      </c>
      <c r="E63" s="36">
        <f>E64</f>
        <v>160</v>
      </c>
    </row>
    <row r="64" spans="1:5" outlineLevel="7" x14ac:dyDescent="0.25">
      <c r="A64" s="37" t="s">
        <v>63</v>
      </c>
      <c r="B64" s="38" t="s">
        <v>32</v>
      </c>
      <c r="C64" s="38" t="s">
        <v>56</v>
      </c>
      <c r="D64" s="38" t="s">
        <v>64</v>
      </c>
      <c r="E64" s="39">
        <f>ведомствен!F63</f>
        <v>160</v>
      </c>
    </row>
    <row r="65" spans="1:5" outlineLevel="4" x14ac:dyDescent="0.25">
      <c r="A65" s="34" t="s">
        <v>65</v>
      </c>
      <c r="B65" s="35" t="s">
        <v>32</v>
      </c>
      <c r="C65" s="35" t="s">
        <v>66</v>
      </c>
      <c r="D65" s="35"/>
      <c r="E65" s="36">
        <f>E66</f>
        <v>912</v>
      </c>
    </row>
    <row r="66" spans="1:5" outlineLevel="7" x14ac:dyDescent="0.25">
      <c r="A66" s="34" t="s">
        <v>25</v>
      </c>
      <c r="B66" s="35" t="s">
        <v>32</v>
      </c>
      <c r="C66" s="35" t="s">
        <v>66</v>
      </c>
      <c r="D66" s="35" t="s">
        <v>26</v>
      </c>
      <c r="E66" s="36">
        <f>E67</f>
        <v>912</v>
      </c>
    </row>
    <row r="67" spans="1:5" outlineLevel="7" x14ac:dyDescent="0.25">
      <c r="A67" s="37" t="s">
        <v>27</v>
      </c>
      <c r="B67" s="38" t="s">
        <v>32</v>
      </c>
      <c r="C67" s="38" t="s">
        <v>66</v>
      </c>
      <c r="D67" s="38" t="s">
        <v>28</v>
      </c>
      <c r="E67" s="39">
        <f>ведомствен!F66</f>
        <v>912</v>
      </c>
    </row>
    <row r="68" spans="1:5" outlineLevel="4" x14ac:dyDescent="0.25">
      <c r="A68" s="34" t="s">
        <v>67</v>
      </c>
      <c r="B68" s="35" t="s">
        <v>32</v>
      </c>
      <c r="C68" s="35" t="s">
        <v>68</v>
      </c>
      <c r="D68" s="35"/>
      <c r="E68" s="36">
        <f>E69</f>
        <v>820.8</v>
      </c>
    </row>
    <row r="69" spans="1:5" outlineLevel="7" x14ac:dyDescent="0.25">
      <c r="A69" s="34" t="s">
        <v>25</v>
      </c>
      <c r="B69" s="35" t="s">
        <v>32</v>
      </c>
      <c r="C69" s="35" t="s">
        <v>68</v>
      </c>
      <c r="D69" s="35" t="s">
        <v>26</v>
      </c>
      <c r="E69" s="36">
        <f>E70</f>
        <v>820.8</v>
      </c>
    </row>
    <row r="70" spans="1:5" outlineLevel="7" x14ac:dyDescent="0.25">
      <c r="A70" s="37" t="s">
        <v>27</v>
      </c>
      <c r="B70" s="38" t="s">
        <v>32</v>
      </c>
      <c r="C70" s="38" t="s">
        <v>68</v>
      </c>
      <c r="D70" s="38" t="s">
        <v>28</v>
      </c>
      <c r="E70" s="39">
        <f>ведомствен!F69</f>
        <v>820.8</v>
      </c>
    </row>
    <row r="71" spans="1:5" ht="20.399999999999999" outlineLevel="2" x14ac:dyDescent="0.25">
      <c r="A71" s="34" t="s">
        <v>69</v>
      </c>
      <c r="B71" s="35" t="s">
        <v>32</v>
      </c>
      <c r="C71" s="35" t="s">
        <v>70</v>
      </c>
      <c r="D71" s="35"/>
      <c r="E71" s="36">
        <f>E72+E75</f>
        <v>9524.5</v>
      </c>
    </row>
    <row r="72" spans="1:5" ht="20.399999999999999" outlineLevel="3" x14ac:dyDescent="0.25">
      <c r="A72" s="34" t="s">
        <v>71</v>
      </c>
      <c r="B72" s="35" t="s">
        <v>32</v>
      </c>
      <c r="C72" s="35" t="s">
        <v>72</v>
      </c>
      <c r="D72" s="35"/>
      <c r="E72" s="36">
        <f>E73</f>
        <v>8024.5</v>
      </c>
    </row>
    <row r="73" spans="1:5" outlineLevel="7" x14ac:dyDescent="0.25">
      <c r="A73" s="34" t="s">
        <v>61</v>
      </c>
      <c r="B73" s="35" t="s">
        <v>32</v>
      </c>
      <c r="C73" s="35" t="s">
        <v>72</v>
      </c>
      <c r="D73" s="35" t="s">
        <v>62</v>
      </c>
      <c r="E73" s="36">
        <f>E74</f>
        <v>8024.5</v>
      </c>
    </row>
    <row r="74" spans="1:5" ht="20.399999999999999" outlineLevel="7" x14ac:dyDescent="0.25">
      <c r="A74" s="37" t="s">
        <v>73</v>
      </c>
      <c r="B74" s="38" t="s">
        <v>32</v>
      </c>
      <c r="C74" s="38" t="s">
        <v>72</v>
      </c>
      <c r="D74" s="38" t="s">
        <v>74</v>
      </c>
      <c r="E74" s="39">
        <f>ведомствен!F73</f>
        <v>8024.5</v>
      </c>
    </row>
    <row r="75" spans="1:5" ht="20.399999999999999" outlineLevel="3" x14ac:dyDescent="0.25">
      <c r="A75" s="34" t="s">
        <v>75</v>
      </c>
      <c r="B75" s="35" t="s">
        <v>32</v>
      </c>
      <c r="C75" s="35" t="s">
        <v>76</v>
      </c>
      <c r="D75" s="35"/>
      <c r="E75" s="36">
        <f>E76</f>
        <v>1500</v>
      </c>
    </row>
    <row r="76" spans="1:5" outlineLevel="7" x14ac:dyDescent="0.25">
      <c r="A76" s="34" t="s">
        <v>61</v>
      </c>
      <c r="B76" s="35" t="s">
        <v>32</v>
      </c>
      <c r="C76" s="35" t="s">
        <v>76</v>
      </c>
      <c r="D76" s="35" t="s">
        <v>62</v>
      </c>
      <c r="E76" s="36">
        <f>E77</f>
        <v>1500</v>
      </c>
    </row>
    <row r="77" spans="1:5" ht="20.399999999999999" outlineLevel="7" x14ac:dyDescent="0.25">
      <c r="A77" s="37" t="s">
        <v>73</v>
      </c>
      <c r="B77" s="38" t="s">
        <v>32</v>
      </c>
      <c r="C77" s="38" t="s">
        <v>76</v>
      </c>
      <c r="D77" s="38" t="s">
        <v>74</v>
      </c>
      <c r="E77" s="39">
        <f>ведомствен!F76</f>
        <v>1500</v>
      </c>
    </row>
    <row r="78" spans="1:5" ht="20.399999999999999" outlineLevel="2" x14ac:dyDescent="0.25">
      <c r="A78" s="34" t="s">
        <v>77</v>
      </c>
      <c r="B78" s="35" t="s">
        <v>32</v>
      </c>
      <c r="C78" s="35" t="s">
        <v>78</v>
      </c>
      <c r="D78" s="35"/>
      <c r="E78" s="36">
        <f>E79</f>
        <v>5052</v>
      </c>
    </row>
    <row r="79" spans="1:5" outlineLevel="3" x14ac:dyDescent="0.25">
      <c r="A79" s="34" t="s">
        <v>79</v>
      </c>
      <c r="B79" s="35" t="s">
        <v>32</v>
      </c>
      <c r="C79" s="35" t="s">
        <v>80</v>
      </c>
      <c r="D79" s="35"/>
      <c r="E79" s="36">
        <f>E80+E82</f>
        <v>5052</v>
      </c>
    </row>
    <row r="80" spans="1:5" ht="20.399999999999999" outlineLevel="7" x14ac:dyDescent="0.25">
      <c r="A80" s="34" t="s">
        <v>17</v>
      </c>
      <c r="B80" s="35" t="s">
        <v>32</v>
      </c>
      <c r="C80" s="35" t="s">
        <v>80</v>
      </c>
      <c r="D80" s="35" t="s">
        <v>18</v>
      </c>
      <c r="E80" s="36">
        <f>E81</f>
        <v>4123.3999999999996</v>
      </c>
    </row>
    <row r="81" spans="1:5" outlineLevel="7" x14ac:dyDescent="0.25">
      <c r="A81" s="37" t="s">
        <v>19</v>
      </c>
      <c r="B81" s="38" t="s">
        <v>32</v>
      </c>
      <c r="C81" s="38" t="s">
        <v>80</v>
      </c>
      <c r="D81" s="38" t="s">
        <v>20</v>
      </c>
      <c r="E81" s="39">
        <f>ведомствен!F80</f>
        <v>4123.3999999999996</v>
      </c>
    </row>
    <row r="82" spans="1:5" outlineLevel="7" x14ac:dyDescent="0.25">
      <c r="A82" s="34" t="s">
        <v>25</v>
      </c>
      <c r="B82" s="35" t="s">
        <v>32</v>
      </c>
      <c r="C82" s="35" t="s">
        <v>80</v>
      </c>
      <c r="D82" s="35" t="s">
        <v>26</v>
      </c>
      <c r="E82" s="36">
        <f>E83</f>
        <v>928.6</v>
      </c>
    </row>
    <row r="83" spans="1:5" outlineLevel="7" x14ac:dyDescent="0.25">
      <c r="A83" s="37" t="s">
        <v>27</v>
      </c>
      <c r="B83" s="38" t="s">
        <v>32</v>
      </c>
      <c r="C83" s="38" t="s">
        <v>80</v>
      </c>
      <c r="D83" s="38" t="s">
        <v>28</v>
      </c>
      <c r="E83" s="39">
        <f>ведомствен!F82</f>
        <v>928.6</v>
      </c>
    </row>
    <row r="84" spans="1:5" ht="20.399999999999999" outlineLevel="1" x14ac:dyDescent="0.25">
      <c r="A84" s="34" t="s">
        <v>734</v>
      </c>
      <c r="B84" s="35" t="s">
        <v>735</v>
      </c>
      <c r="C84" s="35"/>
      <c r="D84" s="35"/>
      <c r="E84" s="36">
        <f>E85+E98</f>
        <v>25839.199999999997</v>
      </c>
    </row>
    <row r="85" spans="1:5" outlineLevel="2" x14ac:dyDescent="0.25">
      <c r="A85" s="34" t="s">
        <v>39</v>
      </c>
      <c r="B85" s="35" t="s">
        <v>735</v>
      </c>
      <c r="C85" s="35" t="s">
        <v>40</v>
      </c>
      <c r="D85" s="35"/>
      <c r="E85" s="36">
        <f>E86+E90</f>
        <v>22101.199999999997</v>
      </c>
    </row>
    <row r="86" spans="1:5" outlineLevel="3" x14ac:dyDescent="0.25">
      <c r="A86" s="34" t="s">
        <v>742</v>
      </c>
      <c r="B86" s="35" t="s">
        <v>735</v>
      </c>
      <c r="C86" s="35" t="s">
        <v>743</v>
      </c>
      <c r="D86" s="35"/>
      <c r="E86" s="36">
        <f>E87</f>
        <v>420</v>
      </c>
    </row>
    <row r="87" spans="1:5" ht="20.399999999999999" outlineLevel="4" x14ac:dyDescent="0.25">
      <c r="A87" s="34" t="s">
        <v>744</v>
      </c>
      <c r="B87" s="35" t="s">
        <v>735</v>
      </c>
      <c r="C87" s="35" t="s">
        <v>745</v>
      </c>
      <c r="D87" s="35"/>
      <c r="E87" s="36">
        <f>E88</f>
        <v>420</v>
      </c>
    </row>
    <row r="88" spans="1:5" outlineLevel="7" x14ac:dyDescent="0.25">
      <c r="A88" s="34" t="s">
        <v>25</v>
      </c>
      <c r="B88" s="35" t="s">
        <v>735</v>
      </c>
      <c r="C88" s="35" t="s">
        <v>745</v>
      </c>
      <c r="D88" s="35" t="s">
        <v>26</v>
      </c>
      <c r="E88" s="36">
        <f>E89</f>
        <v>420</v>
      </c>
    </row>
    <row r="89" spans="1:5" outlineLevel="7" x14ac:dyDescent="0.25">
      <c r="A89" s="37" t="s">
        <v>27</v>
      </c>
      <c r="B89" s="38" t="s">
        <v>735</v>
      </c>
      <c r="C89" s="38" t="s">
        <v>745</v>
      </c>
      <c r="D89" s="38" t="s">
        <v>28</v>
      </c>
      <c r="E89" s="39">
        <f>ведомствен!F1241</f>
        <v>420</v>
      </c>
    </row>
    <row r="90" spans="1:5" outlineLevel="3" x14ac:dyDescent="0.25">
      <c r="A90" s="34" t="s">
        <v>53</v>
      </c>
      <c r="B90" s="35" t="s">
        <v>735</v>
      </c>
      <c r="C90" s="35" t="s">
        <v>54</v>
      </c>
      <c r="D90" s="35"/>
      <c r="E90" s="36">
        <f>E91</f>
        <v>21681.199999999997</v>
      </c>
    </row>
    <row r="91" spans="1:5" outlineLevel="4" x14ac:dyDescent="0.25">
      <c r="A91" s="34" t="s">
        <v>55</v>
      </c>
      <c r="B91" s="35" t="s">
        <v>735</v>
      </c>
      <c r="C91" s="35" t="s">
        <v>56</v>
      </c>
      <c r="D91" s="35"/>
      <c r="E91" s="36">
        <f>E92+E94+E96</f>
        <v>21681.199999999997</v>
      </c>
    </row>
    <row r="92" spans="1:5" ht="20.399999999999999" outlineLevel="7" x14ac:dyDescent="0.25">
      <c r="A92" s="34" t="s">
        <v>17</v>
      </c>
      <c r="B92" s="35" t="s">
        <v>735</v>
      </c>
      <c r="C92" s="35" t="s">
        <v>56</v>
      </c>
      <c r="D92" s="35" t="s">
        <v>18</v>
      </c>
      <c r="E92" s="36">
        <f>E93</f>
        <v>18523.699999999997</v>
      </c>
    </row>
    <row r="93" spans="1:5" outlineLevel="7" x14ac:dyDescent="0.25">
      <c r="A93" s="37" t="s">
        <v>19</v>
      </c>
      <c r="B93" s="38" t="s">
        <v>735</v>
      </c>
      <c r="C93" s="38" t="s">
        <v>56</v>
      </c>
      <c r="D93" s="38" t="s">
        <v>20</v>
      </c>
      <c r="E93" s="39">
        <f>ведомствен!F1245+0.1</f>
        <v>18523.699999999997</v>
      </c>
    </row>
    <row r="94" spans="1:5" outlineLevel="7" x14ac:dyDescent="0.25">
      <c r="A94" s="34" t="s">
        <v>25</v>
      </c>
      <c r="B94" s="35" t="s">
        <v>735</v>
      </c>
      <c r="C94" s="35" t="s">
        <v>56</v>
      </c>
      <c r="D94" s="35" t="s">
        <v>26</v>
      </c>
      <c r="E94" s="36">
        <f>E95</f>
        <v>3089.4</v>
      </c>
    </row>
    <row r="95" spans="1:5" outlineLevel="7" x14ac:dyDescent="0.25">
      <c r="A95" s="37" t="s">
        <v>27</v>
      </c>
      <c r="B95" s="38" t="s">
        <v>735</v>
      </c>
      <c r="C95" s="38" t="s">
        <v>56</v>
      </c>
      <c r="D95" s="38" t="s">
        <v>28</v>
      </c>
      <c r="E95" s="39">
        <f>ведомствен!F1247</f>
        <v>3089.4</v>
      </c>
    </row>
    <row r="96" spans="1:5" outlineLevel="7" x14ac:dyDescent="0.25">
      <c r="A96" s="34" t="s">
        <v>61</v>
      </c>
      <c r="B96" s="35" t="s">
        <v>735</v>
      </c>
      <c r="C96" s="35" t="s">
        <v>56</v>
      </c>
      <c r="D96" s="35" t="s">
        <v>62</v>
      </c>
      <c r="E96" s="36">
        <f>E97</f>
        <v>68.099999999999994</v>
      </c>
    </row>
    <row r="97" spans="1:5" outlineLevel="7" x14ac:dyDescent="0.25">
      <c r="A97" s="37" t="s">
        <v>63</v>
      </c>
      <c r="B97" s="38" t="s">
        <v>735</v>
      </c>
      <c r="C97" s="38" t="s">
        <v>56</v>
      </c>
      <c r="D97" s="38" t="s">
        <v>64</v>
      </c>
      <c r="E97" s="39">
        <f>ведомствен!F1249</f>
        <v>68.099999999999994</v>
      </c>
    </row>
    <row r="98" spans="1:5" outlineLevel="2" x14ac:dyDescent="0.25">
      <c r="A98" s="34" t="s">
        <v>13</v>
      </c>
      <c r="B98" s="35" t="s">
        <v>735</v>
      </c>
      <c r="C98" s="35" t="s">
        <v>14</v>
      </c>
      <c r="D98" s="35"/>
      <c r="E98" s="36">
        <f>E99+E104+E107</f>
        <v>3738</v>
      </c>
    </row>
    <row r="99" spans="1:5" outlineLevel="3" x14ac:dyDescent="0.25">
      <c r="A99" s="34" t="s">
        <v>23</v>
      </c>
      <c r="B99" s="35" t="s">
        <v>735</v>
      </c>
      <c r="C99" s="35" t="s">
        <v>24</v>
      </c>
      <c r="D99" s="35"/>
      <c r="E99" s="36">
        <f>E100+E102</f>
        <v>1940</v>
      </c>
    </row>
    <row r="100" spans="1:5" ht="20.399999999999999" outlineLevel="7" x14ac:dyDescent="0.25">
      <c r="A100" s="34" t="s">
        <v>17</v>
      </c>
      <c r="B100" s="35" t="s">
        <v>735</v>
      </c>
      <c r="C100" s="35" t="s">
        <v>24</v>
      </c>
      <c r="D100" s="35" t="s">
        <v>18</v>
      </c>
      <c r="E100" s="36">
        <f>E101</f>
        <v>1900</v>
      </c>
    </row>
    <row r="101" spans="1:5" outlineLevel="7" x14ac:dyDescent="0.25">
      <c r="A101" s="37" t="s">
        <v>19</v>
      </c>
      <c r="B101" s="38" t="s">
        <v>735</v>
      </c>
      <c r="C101" s="38" t="s">
        <v>24</v>
      </c>
      <c r="D101" s="38" t="s">
        <v>20</v>
      </c>
      <c r="E101" s="39">
        <f>ведомствен!F1217</f>
        <v>1900</v>
      </c>
    </row>
    <row r="102" spans="1:5" outlineLevel="7" x14ac:dyDescent="0.25">
      <c r="A102" s="34" t="s">
        <v>25</v>
      </c>
      <c r="B102" s="35" t="s">
        <v>735</v>
      </c>
      <c r="C102" s="35" t="s">
        <v>24</v>
      </c>
      <c r="D102" s="35" t="s">
        <v>26</v>
      </c>
      <c r="E102" s="36">
        <f>E103</f>
        <v>40</v>
      </c>
    </row>
    <row r="103" spans="1:5" outlineLevel="7" x14ac:dyDescent="0.25">
      <c r="A103" s="37" t="s">
        <v>27</v>
      </c>
      <c r="B103" s="38" t="s">
        <v>735</v>
      </c>
      <c r="C103" s="38" t="s">
        <v>24</v>
      </c>
      <c r="D103" s="38" t="s">
        <v>28</v>
      </c>
      <c r="E103" s="39">
        <f>ведомствен!F1219</f>
        <v>40</v>
      </c>
    </row>
    <row r="104" spans="1:5" outlineLevel="3" x14ac:dyDescent="0.25">
      <c r="A104" s="34" t="s">
        <v>736</v>
      </c>
      <c r="B104" s="35" t="s">
        <v>735</v>
      </c>
      <c r="C104" s="35" t="s">
        <v>737</v>
      </c>
      <c r="D104" s="35"/>
      <c r="E104" s="36">
        <f>E105</f>
        <v>1588</v>
      </c>
    </row>
    <row r="105" spans="1:5" ht="20.399999999999999" outlineLevel="7" x14ac:dyDescent="0.25">
      <c r="A105" s="34" t="s">
        <v>17</v>
      </c>
      <c r="B105" s="35" t="s">
        <v>735</v>
      </c>
      <c r="C105" s="35" t="s">
        <v>737</v>
      </c>
      <c r="D105" s="35" t="s">
        <v>18</v>
      </c>
      <c r="E105" s="36">
        <f>E106</f>
        <v>1588</v>
      </c>
    </row>
    <row r="106" spans="1:5" outlineLevel="7" x14ac:dyDescent="0.25">
      <c r="A106" s="37" t="s">
        <v>19</v>
      </c>
      <c r="B106" s="38" t="s">
        <v>735</v>
      </c>
      <c r="C106" s="38" t="s">
        <v>737</v>
      </c>
      <c r="D106" s="38" t="s">
        <v>20</v>
      </c>
      <c r="E106" s="39">
        <f>ведомствен!F1222</f>
        <v>1588</v>
      </c>
    </row>
    <row r="107" spans="1:5" ht="20.399999999999999" outlineLevel="3" x14ac:dyDescent="0.25">
      <c r="A107" s="34" t="s">
        <v>738</v>
      </c>
      <c r="B107" s="35" t="s">
        <v>735</v>
      </c>
      <c r="C107" s="35" t="s">
        <v>739</v>
      </c>
      <c r="D107" s="35"/>
      <c r="E107" s="36">
        <f>E108</f>
        <v>210</v>
      </c>
    </row>
    <row r="108" spans="1:5" outlineLevel="7" x14ac:dyDescent="0.25">
      <c r="A108" s="34" t="s">
        <v>25</v>
      </c>
      <c r="B108" s="35" t="s">
        <v>735</v>
      </c>
      <c r="C108" s="35" t="s">
        <v>739</v>
      </c>
      <c r="D108" s="35" t="s">
        <v>26</v>
      </c>
      <c r="E108" s="36">
        <f>E109</f>
        <v>210</v>
      </c>
    </row>
    <row r="109" spans="1:5" outlineLevel="7" x14ac:dyDescent="0.25">
      <c r="A109" s="37" t="s">
        <v>27</v>
      </c>
      <c r="B109" s="38" t="s">
        <v>735</v>
      </c>
      <c r="C109" s="38" t="s">
        <v>739</v>
      </c>
      <c r="D109" s="38" t="s">
        <v>28</v>
      </c>
      <c r="E109" s="39">
        <f>ведомствен!F1225</f>
        <v>210</v>
      </c>
    </row>
    <row r="110" spans="1:5" outlineLevel="1" x14ac:dyDescent="0.25">
      <c r="A110" s="34" t="s">
        <v>746</v>
      </c>
      <c r="B110" s="35" t="s">
        <v>747</v>
      </c>
      <c r="C110" s="35"/>
      <c r="D110" s="35"/>
      <c r="E110" s="36">
        <f>E111</f>
        <v>1472.9</v>
      </c>
    </row>
    <row r="111" spans="1:5" outlineLevel="2" x14ac:dyDescent="0.25">
      <c r="A111" s="34" t="s">
        <v>39</v>
      </c>
      <c r="B111" s="35" t="s">
        <v>747</v>
      </c>
      <c r="C111" s="35" t="s">
        <v>40</v>
      </c>
      <c r="D111" s="35"/>
      <c r="E111" s="36">
        <f>E112</f>
        <v>1472.9</v>
      </c>
    </row>
    <row r="112" spans="1:5" outlineLevel="3" x14ac:dyDescent="0.25">
      <c r="A112" s="34" t="s">
        <v>742</v>
      </c>
      <c r="B112" s="35" t="s">
        <v>747</v>
      </c>
      <c r="C112" s="35" t="s">
        <v>743</v>
      </c>
      <c r="D112" s="35"/>
      <c r="E112" s="36">
        <f>E113</f>
        <v>1472.9</v>
      </c>
    </row>
    <row r="113" spans="1:5" outlineLevel="4" x14ac:dyDescent="0.25">
      <c r="A113" s="34" t="s">
        <v>748</v>
      </c>
      <c r="B113" s="35" t="s">
        <v>747</v>
      </c>
      <c r="C113" s="35" t="s">
        <v>749</v>
      </c>
      <c r="D113" s="35"/>
      <c r="E113" s="36">
        <f>E114</f>
        <v>1472.9</v>
      </c>
    </row>
    <row r="114" spans="1:5" outlineLevel="7" x14ac:dyDescent="0.25">
      <c r="A114" s="34" t="s">
        <v>61</v>
      </c>
      <c r="B114" s="35" t="s">
        <v>747</v>
      </c>
      <c r="C114" s="35" t="s">
        <v>749</v>
      </c>
      <c r="D114" s="35" t="s">
        <v>62</v>
      </c>
      <c r="E114" s="36">
        <f>E115</f>
        <v>1472.9</v>
      </c>
    </row>
    <row r="115" spans="1:5" outlineLevel="7" x14ac:dyDescent="0.25">
      <c r="A115" s="37" t="s">
        <v>750</v>
      </c>
      <c r="B115" s="38" t="s">
        <v>747</v>
      </c>
      <c r="C115" s="38" t="s">
        <v>749</v>
      </c>
      <c r="D115" s="38" t="s">
        <v>751</v>
      </c>
      <c r="E115" s="39">
        <f>ведомствен!F1255</f>
        <v>1472.9</v>
      </c>
    </row>
    <row r="116" spans="1:5" outlineLevel="1" x14ac:dyDescent="0.25">
      <c r="A116" s="34" t="s">
        <v>81</v>
      </c>
      <c r="B116" s="35" t="s">
        <v>82</v>
      </c>
      <c r="C116" s="35"/>
      <c r="D116" s="35"/>
      <c r="E116" s="36">
        <f>E117+E165+E169</f>
        <v>107341.8</v>
      </c>
    </row>
    <row r="117" spans="1:5" outlineLevel="2" x14ac:dyDescent="0.25">
      <c r="A117" s="34" t="s">
        <v>39</v>
      </c>
      <c r="B117" s="35" t="s">
        <v>82</v>
      </c>
      <c r="C117" s="35" t="s">
        <v>40</v>
      </c>
      <c r="D117" s="35"/>
      <c r="E117" s="36">
        <f>E118+E122+E126+E146+E150+E154</f>
        <v>76484.600000000006</v>
      </c>
    </row>
    <row r="118" spans="1:5" ht="30.6" outlineLevel="3" x14ac:dyDescent="0.25">
      <c r="A118" s="34" t="s">
        <v>716</v>
      </c>
      <c r="B118" s="35" t="s">
        <v>82</v>
      </c>
      <c r="C118" s="35" t="s">
        <v>717</v>
      </c>
      <c r="D118" s="35"/>
      <c r="E118" s="36">
        <f>E119</f>
        <v>50947.8</v>
      </c>
    </row>
    <row r="119" spans="1:5" outlineLevel="4" x14ac:dyDescent="0.25">
      <c r="A119" s="34" t="s">
        <v>718</v>
      </c>
      <c r="B119" s="35" t="s">
        <v>82</v>
      </c>
      <c r="C119" s="35" t="s">
        <v>719</v>
      </c>
      <c r="D119" s="35"/>
      <c r="E119" s="36">
        <f>E120</f>
        <v>50947.8</v>
      </c>
    </row>
    <row r="120" spans="1:5" outlineLevel="7" x14ac:dyDescent="0.25">
      <c r="A120" s="34" t="s">
        <v>339</v>
      </c>
      <c r="B120" s="35" t="s">
        <v>82</v>
      </c>
      <c r="C120" s="35" t="s">
        <v>719</v>
      </c>
      <c r="D120" s="35" t="s">
        <v>340</v>
      </c>
      <c r="E120" s="36">
        <f>E121</f>
        <v>50947.8</v>
      </c>
    </row>
    <row r="121" spans="1:5" outlineLevel="7" x14ac:dyDescent="0.25">
      <c r="A121" s="37" t="s">
        <v>467</v>
      </c>
      <c r="B121" s="38" t="s">
        <v>82</v>
      </c>
      <c r="C121" s="38" t="s">
        <v>719</v>
      </c>
      <c r="D121" s="38" t="s">
        <v>468</v>
      </c>
      <c r="E121" s="39">
        <f>ведомствен!F1181</f>
        <v>50947.8</v>
      </c>
    </row>
    <row r="122" spans="1:5" outlineLevel="3" x14ac:dyDescent="0.25">
      <c r="A122" s="34" t="s">
        <v>742</v>
      </c>
      <c r="B122" s="35" t="s">
        <v>82</v>
      </c>
      <c r="C122" s="35" t="s">
        <v>743</v>
      </c>
      <c r="D122" s="35"/>
      <c r="E122" s="36">
        <f>E123</f>
        <v>600</v>
      </c>
    </row>
    <row r="123" spans="1:5" outlineLevel="4" x14ac:dyDescent="0.25">
      <c r="A123" s="34" t="s">
        <v>752</v>
      </c>
      <c r="B123" s="35" t="s">
        <v>82</v>
      </c>
      <c r="C123" s="35" t="s">
        <v>753</v>
      </c>
      <c r="D123" s="35"/>
      <c r="E123" s="36">
        <f>E124</f>
        <v>600</v>
      </c>
    </row>
    <row r="124" spans="1:5" outlineLevel="7" x14ac:dyDescent="0.25">
      <c r="A124" s="34" t="s">
        <v>25</v>
      </c>
      <c r="B124" s="35" t="s">
        <v>82</v>
      </c>
      <c r="C124" s="35" t="s">
        <v>753</v>
      </c>
      <c r="D124" s="35" t="s">
        <v>26</v>
      </c>
      <c r="E124" s="36">
        <f>E125</f>
        <v>600</v>
      </c>
    </row>
    <row r="125" spans="1:5" outlineLevel="7" x14ac:dyDescent="0.25">
      <c r="A125" s="37" t="s">
        <v>27</v>
      </c>
      <c r="B125" s="38" t="s">
        <v>82</v>
      </c>
      <c r="C125" s="38" t="s">
        <v>753</v>
      </c>
      <c r="D125" s="38" t="s">
        <v>28</v>
      </c>
      <c r="E125" s="39">
        <f>ведомствен!F1261</f>
        <v>600</v>
      </c>
    </row>
    <row r="126" spans="1:5" outlineLevel="3" x14ac:dyDescent="0.25">
      <c r="A126" s="34" t="s">
        <v>41</v>
      </c>
      <c r="B126" s="35" t="s">
        <v>82</v>
      </c>
      <c r="C126" s="35" t="s">
        <v>42</v>
      </c>
      <c r="D126" s="35"/>
      <c r="E126" s="36">
        <f>E127+E132+E135+E140+E143</f>
        <v>2982.7</v>
      </c>
    </row>
    <row r="127" spans="1:5" ht="20.399999999999999" outlineLevel="4" x14ac:dyDescent="0.25">
      <c r="A127" s="34" t="s">
        <v>720</v>
      </c>
      <c r="B127" s="35" t="s">
        <v>82</v>
      </c>
      <c r="C127" s="35" t="s">
        <v>721</v>
      </c>
      <c r="D127" s="35"/>
      <c r="E127" s="36">
        <f>E128+E130</f>
        <v>911.7</v>
      </c>
    </row>
    <row r="128" spans="1:5" outlineLevel="7" x14ac:dyDescent="0.25">
      <c r="A128" s="34" t="s">
        <v>25</v>
      </c>
      <c r="B128" s="35" t="s">
        <v>82</v>
      </c>
      <c r="C128" s="35" t="s">
        <v>721</v>
      </c>
      <c r="D128" s="35" t="s">
        <v>26</v>
      </c>
      <c r="E128" s="36">
        <f>E129</f>
        <v>589.6</v>
      </c>
    </row>
    <row r="129" spans="1:5" outlineLevel="7" x14ac:dyDescent="0.25">
      <c r="A129" s="37" t="s">
        <v>27</v>
      </c>
      <c r="B129" s="38" t="s">
        <v>82</v>
      </c>
      <c r="C129" s="38" t="s">
        <v>721</v>
      </c>
      <c r="D129" s="38" t="s">
        <v>28</v>
      </c>
      <c r="E129" s="39">
        <f>ведомствен!F1185</f>
        <v>589.6</v>
      </c>
    </row>
    <row r="130" spans="1:5" outlineLevel="7" x14ac:dyDescent="0.25">
      <c r="A130" s="34" t="s">
        <v>61</v>
      </c>
      <c r="B130" s="35" t="s">
        <v>82</v>
      </c>
      <c r="C130" s="35" t="s">
        <v>721</v>
      </c>
      <c r="D130" s="35" t="s">
        <v>62</v>
      </c>
      <c r="E130" s="36">
        <f>E131</f>
        <v>322.10000000000002</v>
      </c>
    </row>
    <row r="131" spans="1:5" outlineLevel="7" x14ac:dyDescent="0.25">
      <c r="A131" s="37" t="s">
        <v>722</v>
      </c>
      <c r="B131" s="38" t="s">
        <v>82</v>
      </c>
      <c r="C131" s="38" t="s">
        <v>721</v>
      </c>
      <c r="D131" s="38" t="s">
        <v>723</v>
      </c>
      <c r="E131" s="39">
        <f>ведомствен!F1187</f>
        <v>322.10000000000002</v>
      </c>
    </row>
    <row r="132" spans="1:5" ht="20.399999999999999" outlineLevel="4" x14ac:dyDescent="0.25">
      <c r="A132" s="34" t="s">
        <v>724</v>
      </c>
      <c r="B132" s="35" t="s">
        <v>82</v>
      </c>
      <c r="C132" s="35" t="s">
        <v>725</v>
      </c>
      <c r="D132" s="35"/>
      <c r="E132" s="36">
        <f>E133</f>
        <v>697.3</v>
      </c>
    </row>
    <row r="133" spans="1:5" outlineLevel="7" x14ac:dyDescent="0.25">
      <c r="A133" s="34" t="s">
        <v>25</v>
      </c>
      <c r="B133" s="35" t="s">
        <v>82</v>
      </c>
      <c r="C133" s="35" t="s">
        <v>725</v>
      </c>
      <c r="D133" s="35" t="s">
        <v>26</v>
      </c>
      <c r="E133" s="36">
        <f>E134</f>
        <v>697.3</v>
      </c>
    </row>
    <row r="134" spans="1:5" outlineLevel="7" x14ac:dyDescent="0.25">
      <c r="A134" s="37" t="s">
        <v>27</v>
      </c>
      <c r="B134" s="38" t="s">
        <v>82</v>
      </c>
      <c r="C134" s="38" t="s">
        <v>725</v>
      </c>
      <c r="D134" s="38" t="s">
        <v>28</v>
      </c>
      <c r="E134" s="39">
        <f>ведомствен!F1190</f>
        <v>697.3</v>
      </c>
    </row>
    <row r="135" spans="1:5" ht="20.399999999999999" outlineLevel="4" x14ac:dyDescent="0.25">
      <c r="A135" s="34" t="s">
        <v>726</v>
      </c>
      <c r="B135" s="35" t="s">
        <v>82</v>
      </c>
      <c r="C135" s="35" t="s">
        <v>727</v>
      </c>
      <c r="D135" s="35"/>
      <c r="E135" s="36">
        <f>E136+E138</f>
        <v>718</v>
      </c>
    </row>
    <row r="136" spans="1:5" outlineLevel="7" x14ac:dyDescent="0.25">
      <c r="A136" s="34" t="s">
        <v>25</v>
      </c>
      <c r="B136" s="35" t="s">
        <v>82</v>
      </c>
      <c r="C136" s="35" t="s">
        <v>727</v>
      </c>
      <c r="D136" s="35" t="s">
        <v>26</v>
      </c>
      <c r="E136" s="36">
        <f>E137</f>
        <v>673</v>
      </c>
    </row>
    <row r="137" spans="1:5" outlineLevel="7" x14ac:dyDescent="0.25">
      <c r="A137" s="37" t="s">
        <v>27</v>
      </c>
      <c r="B137" s="38" t="s">
        <v>82</v>
      </c>
      <c r="C137" s="38" t="s">
        <v>727</v>
      </c>
      <c r="D137" s="38" t="s">
        <v>28</v>
      </c>
      <c r="E137" s="39">
        <f>ведомствен!F1193</f>
        <v>673</v>
      </c>
    </row>
    <row r="138" spans="1:5" outlineLevel="7" x14ac:dyDescent="0.25">
      <c r="A138" s="34" t="s">
        <v>61</v>
      </c>
      <c r="B138" s="35" t="s">
        <v>82</v>
      </c>
      <c r="C138" s="35" t="s">
        <v>727</v>
      </c>
      <c r="D138" s="35" t="s">
        <v>62</v>
      </c>
      <c r="E138" s="36">
        <f>E139</f>
        <v>45</v>
      </c>
    </row>
    <row r="139" spans="1:5" outlineLevel="7" x14ac:dyDescent="0.25">
      <c r="A139" s="37" t="s">
        <v>722</v>
      </c>
      <c r="B139" s="38" t="s">
        <v>82</v>
      </c>
      <c r="C139" s="38" t="s">
        <v>727</v>
      </c>
      <c r="D139" s="38" t="s">
        <v>723</v>
      </c>
      <c r="E139" s="39">
        <f>ведомствен!F1195</f>
        <v>45</v>
      </c>
    </row>
    <row r="140" spans="1:5" ht="20.399999999999999" outlineLevel="4" x14ac:dyDescent="0.25">
      <c r="A140" s="34" t="s">
        <v>728</v>
      </c>
      <c r="B140" s="35" t="s">
        <v>82</v>
      </c>
      <c r="C140" s="35" t="s">
        <v>729</v>
      </c>
      <c r="D140" s="35"/>
      <c r="E140" s="36">
        <f>E141</f>
        <v>100</v>
      </c>
    </row>
    <row r="141" spans="1:5" outlineLevel="7" x14ac:dyDescent="0.25">
      <c r="A141" s="34" t="s">
        <v>25</v>
      </c>
      <c r="B141" s="35" t="s">
        <v>82</v>
      </c>
      <c r="C141" s="35" t="s">
        <v>729</v>
      </c>
      <c r="D141" s="35" t="s">
        <v>26</v>
      </c>
      <c r="E141" s="36">
        <f>E142</f>
        <v>100</v>
      </c>
    </row>
    <row r="142" spans="1:5" outlineLevel="7" x14ac:dyDescent="0.25">
      <c r="A142" s="37" t="s">
        <v>27</v>
      </c>
      <c r="B142" s="38" t="s">
        <v>82</v>
      </c>
      <c r="C142" s="38" t="s">
        <v>729</v>
      </c>
      <c r="D142" s="38" t="s">
        <v>28</v>
      </c>
      <c r="E142" s="39">
        <f>ведомствен!F1198</f>
        <v>100</v>
      </c>
    </row>
    <row r="143" spans="1:5" ht="30.6" outlineLevel="4" x14ac:dyDescent="0.25">
      <c r="A143" s="34" t="s">
        <v>730</v>
      </c>
      <c r="B143" s="35" t="s">
        <v>82</v>
      </c>
      <c r="C143" s="35" t="s">
        <v>731</v>
      </c>
      <c r="D143" s="35"/>
      <c r="E143" s="36">
        <f>E144</f>
        <v>555.70000000000005</v>
      </c>
    </row>
    <row r="144" spans="1:5" outlineLevel="7" x14ac:dyDescent="0.25">
      <c r="A144" s="34" t="s">
        <v>25</v>
      </c>
      <c r="B144" s="35" t="s">
        <v>82</v>
      </c>
      <c r="C144" s="35" t="s">
        <v>731</v>
      </c>
      <c r="D144" s="35" t="s">
        <v>26</v>
      </c>
      <c r="E144" s="36">
        <f>E145</f>
        <v>555.70000000000005</v>
      </c>
    </row>
    <row r="145" spans="1:5" outlineLevel="7" x14ac:dyDescent="0.25">
      <c r="A145" s="37" t="s">
        <v>27</v>
      </c>
      <c r="B145" s="38" t="s">
        <v>82</v>
      </c>
      <c r="C145" s="38" t="s">
        <v>731</v>
      </c>
      <c r="D145" s="38" t="s">
        <v>28</v>
      </c>
      <c r="E145" s="39">
        <f>ведомствен!F1201</f>
        <v>555.70000000000005</v>
      </c>
    </row>
    <row r="146" spans="1:5" outlineLevel="3" x14ac:dyDescent="0.25">
      <c r="A146" s="34" t="s">
        <v>83</v>
      </c>
      <c r="B146" s="35" t="s">
        <v>82</v>
      </c>
      <c r="C146" s="35" t="s">
        <v>84</v>
      </c>
      <c r="D146" s="35"/>
      <c r="E146" s="36">
        <f>E147</f>
        <v>1552.7</v>
      </c>
    </row>
    <row r="147" spans="1:5" outlineLevel="4" x14ac:dyDescent="0.25">
      <c r="A147" s="34" t="s">
        <v>85</v>
      </c>
      <c r="B147" s="35" t="s">
        <v>82</v>
      </c>
      <c r="C147" s="35" t="s">
        <v>86</v>
      </c>
      <c r="D147" s="35"/>
      <c r="E147" s="36">
        <f>E148</f>
        <v>1552.7</v>
      </c>
    </row>
    <row r="148" spans="1:5" outlineLevel="7" x14ac:dyDescent="0.25">
      <c r="A148" s="34" t="s">
        <v>25</v>
      </c>
      <c r="B148" s="35" t="s">
        <v>82</v>
      </c>
      <c r="C148" s="35" t="s">
        <v>86</v>
      </c>
      <c r="D148" s="35" t="s">
        <v>26</v>
      </c>
      <c r="E148" s="36">
        <f>E149</f>
        <v>1552.7</v>
      </c>
    </row>
    <row r="149" spans="1:5" outlineLevel="7" x14ac:dyDescent="0.25">
      <c r="A149" s="37" t="s">
        <v>27</v>
      </c>
      <c r="B149" s="38" t="s">
        <v>82</v>
      </c>
      <c r="C149" s="38" t="s">
        <v>86</v>
      </c>
      <c r="D149" s="38" t="s">
        <v>28</v>
      </c>
      <c r="E149" s="39">
        <f>ведомствен!F88</f>
        <v>1552.7</v>
      </c>
    </row>
    <row r="150" spans="1:5" outlineLevel="3" x14ac:dyDescent="0.25">
      <c r="A150" s="34" t="s">
        <v>45</v>
      </c>
      <c r="B150" s="35" t="s">
        <v>82</v>
      </c>
      <c r="C150" s="35" t="s">
        <v>46</v>
      </c>
      <c r="D150" s="35"/>
      <c r="E150" s="36">
        <f>E151</f>
        <v>5917.9</v>
      </c>
    </row>
    <row r="151" spans="1:5" outlineLevel="4" x14ac:dyDescent="0.25">
      <c r="A151" s="34" t="s">
        <v>400</v>
      </c>
      <c r="B151" s="35" t="s">
        <v>82</v>
      </c>
      <c r="C151" s="35" t="s">
        <v>401</v>
      </c>
      <c r="D151" s="35"/>
      <c r="E151" s="36">
        <f>E152</f>
        <v>5917.9</v>
      </c>
    </row>
    <row r="152" spans="1:5" outlineLevel="7" x14ac:dyDescent="0.25">
      <c r="A152" s="34" t="s">
        <v>339</v>
      </c>
      <c r="B152" s="35" t="s">
        <v>82</v>
      </c>
      <c r="C152" s="35" t="s">
        <v>401</v>
      </c>
      <c r="D152" s="35" t="s">
        <v>340</v>
      </c>
      <c r="E152" s="36">
        <f>E153</f>
        <v>5917.9</v>
      </c>
    </row>
    <row r="153" spans="1:5" outlineLevel="7" x14ac:dyDescent="0.25">
      <c r="A153" s="37" t="s">
        <v>341</v>
      </c>
      <c r="B153" s="38" t="s">
        <v>82</v>
      </c>
      <c r="C153" s="38" t="s">
        <v>401</v>
      </c>
      <c r="D153" s="38" t="s">
        <v>342</v>
      </c>
      <c r="E153" s="39">
        <f>ведомствен!F503</f>
        <v>5917.9</v>
      </c>
    </row>
    <row r="154" spans="1:5" outlineLevel="3" x14ac:dyDescent="0.25">
      <c r="A154" s="34" t="s">
        <v>53</v>
      </c>
      <c r="B154" s="35" t="s">
        <v>82</v>
      </c>
      <c r="C154" s="35" t="s">
        <v>54</v>
      </c>
      <c r="D154" s="35"/>
      <c r="E154" s="36">
        <f>E155+E162</f>
        <v>14483.5</v>
      </c>
    </row>
    <row r="155" spans="1:5" outlineLevel="4" x14ac:dyDescent="0.25">
      <c r="A155" s="34" t="s">
        <v>87</v>
      </c>
      <c r="B155" s="35" t="s">
        <v>82</v>
      </c>
      <c r="C155" s="35" t="s">
        <v>88</v>
      </c>
      <c r="D155" s="35"/>
      <c r="E155" s="36">
        <f>E156+E158+E160</f>
        <v>13983.5</v>
      </c>
    </row>
    <row r="156" spans="1:5" ht="20.399999999999999" outlineLevel="7" x14ac:dyDescent="0.25">
      <c r="A156" s="34" t="s">
        <v>17</v>
      </c>
      <c r="B156" s="35" t="s">
        <v>82</v>
      </c>
      <c r="C156" s="35" t="s">
        <v>88</v>
      </c>
      <c r="D156" s="35" t="s">
        <v>18</v>
      </c>
      <c r="E156" s="36">
        <f>E157</f>
        <v>12455.1</v>
      </c>
    </row>
    <row r="157" spans="1:5" outlineLevel="7" x14ac:dyDescent="0.25">
      <c r="A157" s="37" t="s">
        <v>89</v>
      </c>
      <c r="B157" s="38" t="s">
        <v>82</v>
      </c>
      <c r="C157" s="38" t="s">
        <v>88</v>
      </c>
      <c r="D157" s="38" t="s">
        <v>90</v>
      </c>
      <c r="E157" s="39">
        <f>ведомствен!F92</f>
        <v>12455.1</v>
      </c>
    </row>
    <row r="158" spans="1:5" outlineLevel="7" x14ac:dyDescent="0.25">
      <c r="A158" s="34" t="s">
        <v>25</v>
      </c>
      <c r="B158" s="35" t="s">
        <v>82</v>
      </c>
      <c r="C158" s="35" t="s">
        <v>88</v>
      </c>
      <c r="D158" s="35" t="s">
        <v>26</v>
      </c>
      <c r="E158" s="36">
        <f>E159</f>
        <v>1508.4</v>
      </c>
    </row>
    <row r="159" spans="1:5" outlineLevel="7" x14ac:dyDescent="0.25">
      <c r="A159" s="37" t="s">
        <v>27</v>
      </c>
      <c r="B159" s="38" t="s">
        <v>82</v>
      </c>
      <c r="C159" s="38" t="s">
        <v>88</v>
      </c>
      <c r="D159" s="38" t="s">
        <v>28</v>
      </c>
      <c r="E159" s="39">
        <f>ведомствен!F94</f>
        <v>1508.4</v>
      </c>
    </row>
    <row r="160" spans="1:5" outlineLevel="7" x14ac:dyDescent="0.25">
      <c r="A160" s="34" t="s">
        <v>61</v>
      </c>
      <c r="B160" s="35" t="s">
        <v>82</v>
      </c>
      <c r="C160" s="35" t="s">
        <v>88</v>
      </c>
      <c r="D160" s="35" t="s">
        <v>62</v>
      </c>
      <c r="E160" s="36">
        <f>E161</f>
        <v>20</v>
      </c>
    </row>
    <row r="161" spans="1:5" outlineLevel="7" x14ac:dyDescent="0.25">
      <c r="A161" s="37" t="s">
        <v>63</v>
      </c>
      <c r="B161" s="38" t="s">
        <v>82</v>
      </c>
      <c r="C161" s="38" t="s">
        <v>88</v>
      </c>
      <c r="D161" s="38" t="s">
        <v>64</v>
      </c>
      <c r="E161" s="39">
        <f>ведомствен!F96</f>
        <v>20</v>
      </c>
    </row>
    <row r="162" spans="1:5" outlineLevel="4" x14ac:dyDescent="0.25">
      <c r="A162" s="34" t="s">
        <v>91</v>
      </c>
      <c r="B162" s="35" t="s">
        <v>82</v>
      </c>
      <c r="C162" s="35" t="s">
        <v>92</v>
      </c>
      <c r="D162" s="35"/>
      <c r="E162" s="36">
        <f>E163</f>
        <v>500</v>
      </c>
    </row>
    <row r="163" spans="1:5" outlineLevel="7" x14ac:dyDescent="0.25">
      <c r="A163" s="34" t="s">
        <v>61</v>
      </c>
      <c r="B163" s="35" t="s">
        <v>82</v>
      </c>
      <c r="C163" s="35" t="s">
        <v>92</v>
      </c>
      <c r="D163" s="35" t="s">
        <v>62</v>
      </c>
      <c r="E163" s="36">
        <f>E164</f>
        <v>500</v>
      </c>
    </row>
    <row r="164" spans="1:5" outlineLevel="7" x14ac:dyDescent="0.25">
      <c r="A164" s="37" t="s">
        <v>63</v>
      </c>
      <c r="B164" s="38" t="s">
        <v>82</v>
      </c>
      <c r="C164" s="38" t="s">
        <v>92</v>
      </c>
      <c r="D164" s="38" t="s">
        <v>64</v>
      </c>
      <c r="E164" s="39">
        <f>ведомствен!F99</f>
        <v>500</v>
      </c>
    </row>
    <row r="165" spans="1:5" ht="20.399999999999999" outlineLevel="2" x14ac:dyDescent="0.25">
      <c r="A165" s="34" t="s">
        <v>69</v>
      </c>
      <c r="B165" s="35" t="s">
        <v>82</v>
      </c>
      <c r="C165" s="35" t="s">
        <v>70</v>
      </c>
      <c r="D165" s="35"/>
      <c r="E165" s="36">
        <f>E166</f>
        <v>557.4</v>
      </c>
    </row>
    <row r="166" spans="1:5" ht="30.6" outlineLevel="3" x14ac:dyDescent="0.25">
      <c r="A166" s="34" t="s">
        <v>402</v>
      </c>
      <c r="B166" s="35" t="s">
        <v>82</v>
      </c>
      <c r="C166" s="35" t="s">
        <v>403</v>
      </c>
      <c r="D166" s="35"/>
      <c r="E166" s="36">
        <f>E167</f>
        <v>557.4</v>
      </c>
    </row>
    <row r="167" spans="1:5" outlineLevel="7" x14ac:dyDescent="0.25">
      <c r="A167" s="34" t="s">
        <v>25</v>
      </c>
      <c r="B167" s="35" t="s">
        <v>82</v>
      </c>
      <c r="C167" s="35" t="s">
        <v>403</v>
      </c>
      <c r="D167" s="35" t="s">
        <v>26</v>
      </c>
      <c r="E167" s="36">
        <f>E168</f>
        <v>557.4</v>
      </c>
    </row>
    <row r="168" spans="1:5" outlineLevel="7" x14ac:dyDescent="0.25">
      <c r="A168" s="37" t="s">
        <v>27</v>
      </c>
      <c r="B168" s="38" t="s">
        <v>82</v>
      </c>
      <c r="C168" s="38" t="s">
        <v>403</v>
      </c>
      <c r="D168" s="38" t="s">
        <v>28</v>
      </c>
      <c r="E168" s="39">
        <f>ведомствен!F507</f>
        <v>557.4</v>
      </c>
    </row>
    <row r="169" spans="1:5" outlineLevel="2" x14ac:dyDescent="0.25">
      <c r="A169" s="34" t="s">
        <v>13</v>
      </c>
      <c r="B169" s="35" t="s">
        <v>82</v>
      </c>
      <c r="C169" s="35" t="s">
        <v>14</v>
      </c>
      <c r="D169" s="35"/>
      <c r="E169" s="36">
        <f>E170+E177+E180</f>
        <v>30299.800000000003</v>
      </c>
    </row>
    <row r="170" spans="1:5" outlineLevel="3" x14ac:dyDescent="0.25">
      <c r="A170" s="34" t="s">
        <v>61</v>
      </c>
      <c r="B170" s="35" t="s">
        <v>82</v>
      </c>
      <c r="C170" s="35" t="s">
        <v>404</v>
      </c>
      <c r="D170" s="35"/>
      <c r="E170" s="36">
        <f>E171+E173+E175</f>
        <v>17292.2</v>
      </c>
    </row>
    <row r="171" spans="1:5" ht="20.399999999999999" outlineLevel="7" x14ac:dyDescent="0.25">
      <c r="A171" s="34" t="s">
        <v>17</v>
      </c>
      <c r="B171" s="35" t="s">
        <v>82</v>
      </c>
      <c r="C171" s="35" t="s">
        <v>404</v>
      </c>
      <c r="D171" s="35" t="s">
        <v>18</v>
      </c>
      <c r="E171" s="36">
        <f>E172</f>
        <v>5</v>
      </c>
    </row>
    <row r="172" spans="1:5" outlineLevel="7" x14ac:dyDescent="0.25">
      <c r="A172" s="37" t="s">
        <v>19</v>
      </c>
      <c r="B172" s="38" t="s">
        <v>82</v>
      </c>
      <c r="C172" s="38" t="s">
        <v>404</v>
      </c>
      <c r="D172" s="38" t="s">
        <v>20</v>
      </c>
      <c r="E172" s="39">
        <f>ведомствен!F1230</f>
        <v>5</v>
      </c>
    </row>
    <row r="173" spans="1:5" outlineLevel="7" x14ac:dyDescent="0.25">
      <c r="A173" s="34" t="s">
        <v>25</v>
      </c>
      <c r="B173" s="35" t="s">
        <v>82</v>
      </c>
      <c r="C173" s="35" t="s">
        <v>404</v>
      </c>
      <c r="D173" s="35" t="s">
        <v>26</v>
      </c>
      <c r="E173" s="36">
        <f>E174</f>
        <v>3.7</v>
      </c>
    </row>
    <row r="174" spans="1:5" outlineLevel="7" x14ac:dyDescent="0.25">
      <c r="A174" s="37" t="s">
        <v>27</v>
      </c>
      <c r="B174" s="38" t="s">
        <v>82</v>
      </c>
      <c r="C174" s="38" t="s">
        <v>404</v>
      </c>
      <c r="D174" s="38" t="s">
        <v>28</v>
      </c>
      <c r="E174" s="39">
        <f>ведомствен!F511</f>
        <v>3.7</v>
      </c>
    </row>
    <row r="175" spans="1:5" outlineLevel="7" x14ac:dyDescent="0.25">
      <c r="A175" s="34" t="s">
        <v>61</v>
      </c>
      <c r="B175" s="35" t="s">
        <v>82</v>
      </c>
      <c r="C175" s="35" t="s">
        <v>404</v>
      </c>
      <c r="D175" s="35" t="s">
        <v>62</v>
      </c>
      <c r="E175" s="36">
        <f>E176</f>
        <v>17283.5</v>
      </c>
    </row>
    <row r="176" spans="1:5" outlineLevel="7" x14ac:dyDescent="0.25">
      <c r="A176" s="37" t="s">
        <v>750</v>
      </c>
      <c r="B176" s="38" t="s">
        <v>82</v>
      </c>
      <c r="C176" s="38" t="s">
        <v>404</v>
      </c>
      <c r="D176" s="38" t="s">
        <v>751</v>
      </c>
      <c r="E176" s="39">
        <f>ведомствен!F1265</f>
        <v>17283.5</v>
      </c>
    </row>
    <row r="177" spans="1:5" outlineLevel="3" x14ac:dyDescent="0.25">
      <c r="A177" s="34" t="s">
        <v>93</v>
      </c>
      <c r="B177" s="35" t="s">
        <v>82</v>
      </c>
      <c r="C177" s="35" t="s">
        <v>94</v>
      </c>
      <c r="D177" s="35"/>
      <c r="E177" s="36">
        <f>E178</f>
        <v>35</v>
      </c>
    </row>
    <row r="178" spans="1:5" outlineLevel="7" x14ac:dyDescent="0.25">
      <c r="A178" s="34" t="s">
        <v>25</v>
      </c>
      <c r="B178" s="35" t="s">
        <v>82</v>
      </c>
      <c r="C178" s="35" t="s">
        <v>94</v>
      </c>
      <c r="D178" s="35" t="s">
        <v>26</v>
      </c>
      <c r="E178" s="36">
        <f>E179</f>
        <v>35</v>
      </c>
    </row>
    <row r="179" spans="1:5" outlineLevel="7" x14ac:dyDescent="0.25">
      <c r="A179" s="37" t="s">
        <v>27</v>
      </c>
      <c r="B179" s="38" t="s">
        <v>82</v>
      </c>
      <c r="C179" s="38" t="s">
        <v>94</v>
      </c>
      <c r="D179" s="38" t="s">
        <v>28</v>
      </c>
      <c r="E179" s="39">
        <f>ведомствен!F103</f>
        <v>35</v>
      </c>
    </row>
    <row r="180" spans="1:5" outlineLevel="3" x14ac:dyDescent="0.25">
      <c r="A180" s="34" t="s">
        <v>95</v>
      </c>
      <c r="B180" s="35" t="s">
        <v>82</v>
      </c>
      <c r="C180" s="35" t="s">
        <v>96</v>
      </c>
      <c r="D180" s="35"/>
      <c r="E180" s="36">
        <f>E181</f>
        <v>12972.6</v>
      </c>
    </row>
    <row r="181" spans="1:5" outlineLevel="7" x14ac:dyDescent="0.25">
      <c r="A181" s="34" t="s">
        <v>61</v>
      </c>
      <c r="B181" s="35" t="s">
        <v>82</v>
      </c>
      <c r="C181" s="35" t="s">
        <v>96</v>
      </c>
      <c r="D181" s="35" t="s">
        <v>62</v>
      </c>
      <c r="E181" s="36">
        <f>E182</f>
        <v>12972.6</v>
      </c>
    </row>
    <row r="182" spans="1:5" outlineLevel="7" x14ac:dyDescent="0.25">
      <c r="A182" s="17" t="s">
        <v>95</v>
      </c>
      <c r="B182" s="16" t="s">
        <v>82</v>
      </c>
      <c r="C182" s="16" t="s">
        <v>96</v>
      </c>
      <c r="D182" s="16" t="s">
        <v>97</v>
      </c>
      <c r="E182" s="15">
        <f>ведомствен!F106+ведомствен!F1233</f>
        <v>12972.6</v>
      </c>
    </row>
    <row r="183" spans="1:5" x14ac:dyDescent="0.25">
      <c r="A183" s="33" t="s">
        <v>777</v>
      </c>
      <c r="B183" s="19" t="s">
        <v>98</v>
      </c>
      <c r="C183" s="19"/>
      <c r="D183" s="19"/>
      <c r="E183" s="18">
        <f>E184</f>
        <v>755.40000000000009</v>
      </c>
    </row>
    <row r="184" spans="1:5" outlineLevel="1" x14ac:dyDescent="0.25">
      <c r="A184" s="34" t="s">
        <v>99</v>
      </c>
      <c r="B184" s="35" t="s">
        <v>100</v>
      </c>
      <c r="C184" s="35"/>
      <c r="D184" s="35"/>
      <c r="E184" s="36">
        <f>E185</f>
        <v>755.40000000000009</v>
      </c>
    </row>
    <row r="185" spans="1:5" outlineLevel="2" x14ac:dyDescent="0.25">
      <c r="A185" s="34" t="s">
        <v>101</v>
      </c>
      <c r="B185" s="35" t="s">
        <v>100</v>
      </c>
      <c r="C185" s="35" t="s">
        <v>102</v>
      </c>
      <c r="D185" s="35"/>
      <c r="E185" s="36">
        <f>E186</f>
        <v>755.40000000000009</v>
      </c>
    </row>
    <row r="186" spans="1:5" ht="20.399999999999999" outlineLevel="3" x14ac:dyDescent="0.25">
      <c r="A186" s="34" t="s">
        <v>103</v>
      </c>
      <c r="B186" s="35" t="s">
        <v>100</v>
      </c>
      <c r="C186" s="35" t="s">
        <v>104</v>
      </c>
      <c r="D186" s="35"/>
      <c r="E186" s="36">
        <f>E187+E190+E193</f>
        <v>755.40000000000009</v>
      </c>
    </row>
    <row r="187" spans="1:5" ht="20.399999999999999" outlineLevel="4" x14ac:dyDescent="0.25">
      <c r="A187" s="34" t="s">
        <v>105</v>
      </c>
      <c r="B187" s="35" t="s">
        <v>100</v>
      </c>
      <c r="C187" s="35" t="s">
        <v>106</v>
      </c>
      <c r="D187" s="35"/>
      <c r="E187" s="36">
        <f>E188</f>
        <v>166.3</v>
      </c>
    </row>
    <row r="188" spans="1:5" outlineLevel="7" x14ac:dyDescent="0.25">
      <c r="A188" s="34" t="s">
        <v>25</v>
      </c>
      <c r="B188" s="35" t="s">
        <v>100</v>
      </c>
      <c r="C188" s="35" t="s">
        <v>106</v>
      </c>
      <c r="D188" s="35" t="s">
        <v>26</v>
      </c>
      <c r="E188" s="36">
        <f>E189</f>
        <v>166.3</v>
      </c>
    </row>
    <row r="189" spans="1:5" outlineLevel="7" x14ac:dyDescent="0.25">
      <c r="A189" s="37" t="s">
        <v>27</v>
      </c>
      <c r="B189" s="38" t="s">
        <v>100</v>
      </c>
      <c r="C189" s="38" t="s">
        <v>106</v>
      </c>
      <c r="D189" s="38" t="s">
        <v>28</v>
      </c>
      <c r="E189" s="39">
        <f>ведомствен!F113</f>
        <v>166.3</v>
      </c>
    </row>
    <row r="190" spans="1:5" ht="20.399999999999999" outlineLevel="4" x14ac:dyDescent="0.25">
      <c r="A190" s="34" t="s">
        <v>107</v>
      </c>
      <c r="B190" s="35" t="s">
        <v>100</v>
      </c>
      <c r="C190" s="35" t="s">
        <v>108</v>
      </c>
      <c r="D190" s="35"/>
      <c r="E190" s="36">
        <f>E191</f>
        <v>257.10000000000002</v>
      </c>
    </row>
    <row r="191" spans="1:5" outlineLevel="7" x14ac:dyDescent="0.25">
      <c r="A191" s="34" t="s">
        <v>25</v>
      </c>
      <c r="B191" s="35" t="s">
        <v>100</v>
      </c>
      <c r="C191" s="35" t="s">
        <v>108</v>
      </c>
      <c r="D191" s="35" t="s">
        <v>26</v>
      </c>
      <c r="E191" s="36">
        <f>E192</f>
        <v>257.10000000000002</v>
      </c>
    </row>
    <row r="192" spans="1:5" outlineLevel="7" x14ac:dyDescent="0.25">
      <c r="A192" s="37" t="s">
        <v>27</v>
      </c>
      <c r="B192" s="38" t="s">
        <v>100</v>
      </c>
      <c r="C192" s="38" t="s">
        <v>108</v>
      </c>
      <c r="D192" s="38" t="s">
        <v>28</v>
      </c>
      <c r="E192" s="39">
        <f>ведомствен!F116</f>
        <v>257.10000000000002</v>
      </c>
    </row>
    <row r="193" spans="1:5" outlineLevel="4" x14ac:dyDescent="0.25">
      <c r="A193" s="34" t="s">
        <v>109</v>
      </c>
      <c r="B193" s="35" t="s">
        <v>100</v>
      </c>
      <c r="C193" s="35" t="s">
        <v>110</v>
      </c>
      <c r="D193" s="35"/>
      <c r="E193" s="36">
        <f>E194</f>
        <v>332</v>
      </c>
    </row>
    <row r="194" spans="1:5" outlineLevel="7" x14ac:dyDescent="0.25">
      <c r="A194" s="34" t="s">
        <v>25</v>
      </c>
      <c r="B194" s="35" t="s">
        <v>100</v>
      </c>
      <c r="C194" s="35" t="s">
        <v>110</v>
      </c>
      <c r="D194" s="35" t="s">
        <v>26</v>
      </c>
      <c r="E194" s="36">
        <f>E195</f>
        <v>332</v>
      </c>
    </row>
    <row r="195" spans="1:5" outlineLevel="7" x14ac:dyDescent="0.25">
      <c r="A195" s="37" t="s">
        <v>27</v>
      </c>
      <c r="B195" s="38" t="s">
        <v>100</v>
      </c>
      <c r="C195" s="38" t="s">
        <v>110</v>
      </c>
      <c r="D195" s="38" t="s">
        <v>28</v>
      </c>
      <c r="E195" s="39">
        <f>ведомствен!F119</f>
        <v>332</v>
      </c>
    </row>
    <row r="196" spans="1:5" x14ac:dyDescent="0.25">
      <c r="A196" s="33" t="s">
        <v>778</v>
      </c>
      <c r="B196" s="19" t="s">
        <v>111</v>
      </c>
      <c r="C196" s="19"/>
      <c r="D196" s="19"/>
      <c r="E196" s="18">
        <f>E197+E246</f>
        <v>26655</v>
      </c>
    </row>
    <row r="197" spans="1:5" outlineLevel="1" x14ac:dyDescent="0.25">
      <c r="A197" s="34" t="s">
        <v>112</v>
      </c>
      <c r="B197" s="35" t="s">
        <v>113</v>
      </c>
      <c r="C197" s="35"/>
      <c r="D197" s="35"/>
      <c r="E197" s="36">
        <f>E198</f>
        <v>24605</v>
      </c>
    </row>
    <row r="198" spans="1:5" outlineLevel="2" x14ac:dyDescent="0.25">
      <c r="A198" s="34" t="s">
        <v>101</v>
      </c>
      <c r="B198" s="35" t="s">
        <v>113</v>
      </c>
      <c r="C198" s="35" t="s">
        <v>102</v>
      </c>
      <c r="D198" s="35"/>
      <c r="E198" s="36">
        <f>E199+E212+E229+E236</f>
        <v>24605</v>
      </c>
    </row>
    <row r="199" spans="1:5" outlineLevel="3" x14ac:dyDescent="0.25">
      <c r="A199" s="34" t="s">
        <v>114</v>
      </c>
      <c r="B199" s="35" t="s">
        <v>113</v>
      </c>
      <c r="C199" s="35" t="s">
        <v>115</v>
      </c>
      <c r="D199" s="35"/>
      <c r="E199" s="36">
        <f>E200+E203+E206+E209</f>
        <v>7794.9</v>
      </c>
    </row>
    <row r="200" spans="1:5" outlineLevel="4" x14ac:dyDescent="0.25">
      <c r="A200" s="34" t="s">
        <v>116</v>
      </c>
      <c r="B200" s="35" t="s">
        <v>113</v>
      </c>
      <c r="C200" s="35" t="s">
        <v>117</v>
      </c>
      <c r="D200" s="35"/>
      <c r="E200" s="36">
        <f>E201</f>
        <v>3.5</v>
      </c>
    </row>
    <row r="201" spans="1:5" outlineLevel="7" x14ac:dyDescent="0.25">
      <c r="A201" s="34" t="s">
        <v>25</v>
      </c>
      <c r="B201" s="35" t="s">
        <v>113</v>
      </c>
      <c r="C201" s="35" t="s">
        <v>117</v>
      </c>
      <c r="D201" s="35" t="s">
        <v>26</v>
      </c>
      <c r="E201" s="36">
        <f>E202</f>
        <v>3.5</v>
      </c>
    </row>
    <row r="202" spans="1:5" outlineLevel="7" x14ac:dyDescent="0.25">
      <c r="A202" s="37" t="s">
        <v>27</v>
      </c>
      <c r="B202" s="38" t="s">
        <v>113</v>
      </c>
      <c r="C202" s="38" t="s">
        <v>117</v>
      </c>
      <c r="D202" s="38" t="s">
        <v>28</v>
      </c>
      <c r="E202" s="39">
        <f>ведомствен!F126</f>
        <v>3.5</v>
      </c>
    </row>
    <row r="203" spans="1:5" ht="40.799999999999997" outlineLevel="4" x14ac:dyDescent="0.25">
      <c r="A203" s="41" t="s">
        <v>118</v>
      </c>
      <c r="B203" s="35" t="s">
        <v>113</v>
      </c>
      <c r="C203" s="35" t="s">
        <v>119</v>
      </c>
      <c r="D203" s="35"/>
      <c r="E203" s="36">
        <f>E204</f>
        <v>3727</v>
      </c>
    </row>
    <row r="204" spans="1:5" outlineLevel="7" x14ac:dyDescent="0.25">
      <c r="A204" s="34" t="s">
        <v>25</v>
      </c>
      <c r="B204" s="35" t="s">
        <v>113</v>
      </c>
      <c r="C204" s="35" t="s">
        <v>119</v>
      </c>
      <c r="D204" s="35" t="s">
        <v>26</v>
      </c>
      <c r="E204" s="36">
        <f>E205</f>
        <v>3727</v>
      </c>
    </row>
    <row r="205" spans="1:5" outlineLevel="7" x14ac:dyDescent="0.25">
      <c r="A205" s="37" t="s">
        <v>27</v>
      </c>
      <c r="B205" s="38" t="s">
        <v>113</v>
      </c>
      <c r="C205" s="38" t="s">
        <v>119</v>
      </c>
      <c r="D205" s="38" t="s">
        <v>28</v>
      </c>
      <c r="E205" s="39">
        <f>ведомствен!F129</f>
        <v>3727</v>
      </c>
    </row>
    <row r="206" spans="1:5" outlineLevel="4" x14ac:dyDescent="0.25">
      <c r="A206" s="34" t="s">
        <v>120</v>
      </c>
      <c r="B206" s="35" t="s">
        <v>113</v>
      </c>
      <c r="C206" s="35" t="s">
        <v>121</v>
      </c>
      <c r="D206" s="35"/>
      <c r="E206" s="36">
        <f>E207</f>
        <v>250</v>
      </c>
    </row>
    <row r="207" spans="1:5" ht="20.399999999999999" outlineLevel="7" x14ac:dyDescent="0.25">
      <c r="A207" s="34" t="s">
        <v>17</v>
      </c>
      <c r="B207" s="35" t="s">
        <v>113</v>
      </c>
      <c r="C207" s="35" t="s">
        <v>121</v>
      </c>
      <c r="D207" s="35" t="s">
        <v>18</v>
      </c>
      <c r="E207" s="36">
        <f>E208</f>
        <v>250</v>
      </c>
    </row>
    <row r="208" spans="1:5" outlineLevel="7" x14ac:dyDescent="0.25">
      <c r="A208" s="37" t="s">
        <v>89</v>
      </c>
      <c r="B208" s="38" t="s">
        <v>113</v>
      </c>
      <c r="C208" s="38" t="s">
        <v>121</v>
      </c>
      <c r="D208" s="38" t="s">
        <v>90</v>
      </c>
      <c r="E208" s="39">
        <f>ведомствен!F132</f>
        <v>250</v>
      </c>
    </row>
    <row r="209" spans="1:5" ht="40.799999999999997" outlineLevel="4" x14ac:dyDescent="0.25">
      <c r="A209" s="41" t="s">
        <v>122</v>
      </c>
      <c r="B209" s="35" t="s">
        <v>113</v>
      </c>
      <c r="C209" s="35" t="s">
        <v>123</v>
      </c>
      <c r="D209" s="35"/>
      <c r="E209" s="36">
        <f>E210</f>
        <v>3814.4</v>
      </c>
    </row>
    <row r="210" spans="1:5" outlineLevel="7" x14ac:dyDescent="0.25">
      <c r="A210" s="34" t="s">
        <v>25</v>
      </c>
      <c r="B210" s="35" t="s">
        <v>113</v>
      </c>
      <c r="C210" s="35" t="s">
        <v>123</v>
      </c>
      <c r="D210" s="35" t="s">
        <v>26</v>
      </c>
      <c r="E210" s="36">
        <f>E211</f>
        <v>3814.4</v>
      </c>
    </row>
    <row r="211" spans="1:5" outlineLevel="7" x14ac:dyDescent="0.25">
      <c r="A211" s="37" t="s">
        <v>27</v>
      </c>
      <c r="B211" s="38" t="s">
        <v>113</v>
      </c>
      <c r="C211" s="38" t="s">
        <v>123</v>
      </c>
      <c r="D211" s="38" t="s">
        <v>28</v>
      </c>
      <c r="E211" s="39">
        <f>ведомствен!F135</f>
        <v>3814.4</v>
      </c>
    </row>
    <row r="212" spans="1:5" ht="20.399999999999999" outlineLevel="3" x14ac:dyDescent="0.25">
      <c r="A212" s="34" t="s">
        <v>124</v>
      </c>
      <c r="B212" s="35" t="s">
        <v>113</v>
      </c>
      <c r="C212" s="35" t="s">
        <v>125</v>
      </c>
      <c r="D212" s="35"/>
      <c r="E212" s="36">
        <f>E213+E220+E223+E226</f>
        <v>14443.1</v>
      </c>
    </row>
    <row r="213" spans="1:5" outlineLevel="4" x14ac:dyDescent="0.25">
      <c r="A213" s="34" t="s">
        <v>126</v>
      </c>
      <c r="B213" s="35" t="s">
        <v>113</v>
      </c>
      <c r="C213" s="35" t="s">
        <v>127</v>
      </c>
      <c r="D213" s="35"/>
      <c r="E213" s="36">
        <f>E214+E216+E218</f>
        <v>14163.7</v>
      </c>
    </row>
    <row r="214" spans="1:5" ht="20.399999999999999" outlineLevel="7" x14ac:dyDescent="0.25">
      <c r="A214" s="34" t="s">
        <v>17</v>
      </c>
      <c r="B214" s="35" t="s">
        <v>113</v>
      </c>
      <c r="C214" s="35" t="s">
        <v>127</v>
      </c>
      <c r="D214" s="35" t="s">
        <v>18</v>
      </c>
      <c r="E214" s="36">
        <f>E215</f>
        <v>12478</v>
      </c>
    </row>
    <row r="215" spans="1:5" outlineLevel="7" x14ac:dyDescent="0.25">
      <c r="A215" s="37" t="s">
        <v>89</v>
      </c>
      <c r="B215" s="38" t="s">
        <v>113</v>
      </c>
      <c r="C215" s="38" t="s">
        <v>127</v>
      </c>
      <c r="D215" s="38" t="s">
        <v>90</v>
      </c>
      <c r="E215" s="39">
        <f>ведомствен!F139</f>
        <v>12478</v>
      </c>
    </row>
    <row r="216" spans="1:5" outlineLevel="7" x14ac:dyDescent="0.25">
      <c r="A216" s="34" t="s">
        <v>25</v>
      </c>
      <c r="B216" s="35" t="s">
        <v>113</v>
      </c>
      <c r="C216" s="35" t="s">
        <v>127</v>
      </c>
      <c r="D216" s="35" t="s">
        <v>26</v>
      </c>
      <c r="E216" s="36">
        <f>E217</f>
        <v>1670.7</v>
      </c>
    </row>
    <row r="217" spans="1:5" outlineLevel="7" x14ac:dyDescent="0.25">
      <c r="A217" s="37" t="s">
        <v>27</v>
      </c>
      <c r="B217" s="38" t="s">
        <v>113</v>
      </c>
      <c r="C217" s="38" t="s">
        <v>127</v>
      </c>
      <c r="D217" s="38" t="s">
        <v>28</v>
      </c>
      <c r="E217" s="39">
        <f>ведомствен!F141</f>
        <v>1670.7</v>
      </c>
    </row>
    <row r="218" spans="1:5" outlineLevel="7" x14ac:dyDescent="0.25">
      <c r="A218" s="34" t="s">
        <v>61</v>
      </c>
      <c r="B218" s="35" t="s">
        <v>113</v>
      </c>
      <c r="C218" s="35" t="s">
        <v>127</v>
      </c>
      <c r="D218" s="35" t="s">
        <v>62</v>
      </c>
      <c r="E218" s="36">
        <f>E219</f>
        <v>15</v>
      </c>
    </row>
    <row r="219" spans="1:5" outlineLevel="7" x14ac:dyDescent="0.25">
      <c r="A219" s="37" t="s">
        <v>63</v>
      </c>
      <c r="B219" s="38" t="s">
        <v>113</v>
      </c>
      <c r="C219" s="38" t="s">
        <v>127</v>
      </c>
      <c r="D219" s="38" t="s">
        <v>64</v>
      </c>
      <c r="E219" s="39">
        <f>ведомствен!F143</f>
        <v>15</v>
      </c>
    </row>
    <row r="220" spans="1:5" outlineLevel="4" x14ac:dyDescent="0.25">
      <c r="A220" s="34" t="s">
        <v>128</v>
      </c>
      <c r="B220" s="35" t="s">
        <v>113</v>
      </c>
      <c r="C220" s="35" t="s">
        <v>129</v>
      </c>
      <c r="D220" s="35"/>
      <c r="E220" s="36">
        <f>E221</f>
        <v>79.400000000000006</v>
      </c>
    </row>
    <row r="221" spans="1:5" outlineLevel="7" x14ac:dyDescent="0.25">
      <c r="A221" s="34" t="s">
        <v>25</v>
      </c>
      <c r="B221" s="35" t="s">
        <v>113</v>
      </c>
      <c r="C221" s="35" t="s">
        <v>129</v>
      </c>
      <c r="D221" s="35" t="s">
        <v>26</v>
      </c>
      <c r="E221" s="36">
        <f>E222</f>
        <v>79.400000000000006</v>
      </c>
    </row>
    <row r="222" spans="1:5" outlineLevel="7" x14ac:dyDescent="0.25">
      <c r="A222" s="37" t="s">
        <v>27</v>
      </c>
      <c r="B222" s="38" t="s">
        <v>113</v>
      </c>
      <c r="C222" s="38" t="s">
        <v>129</v>
      </c>
      <c r="D222" s="38" t="s">
        <v>28</v>
      </c>
      <c r="E222" s="39">
        <f>ведомствен!F146</f>
        <v>79.400000000000006</v>
      </c>
    </row>
    <row r="223" spans="1:5" outlineLevel="4" x14ac:dyDescent="0.25">
      <c r="A223" s="34" t="s">
        <v>130</v>
      </c>
      <c r="B223" s="35" t="s">
        <v>113</v>
      </c>
      <c r="C223" s="35" t="s">
        <v>131</v>
      </c>
      <c r="D223" s="35"/>
      <c r="E223" s="36">
        <f>E224</f>
        <v>100</v>
      </c>
    </row>
    <row r="224" spans="1:5" outlineLevel="7" x14ac:dyDescent="0.25">
      <c r="A224" s="34" t="s">
        <v>25</v>
      </c>
      <c r="B224" s="35" t="s">
        <v>113</v>
      </c>
      <c r="C224" s="35" t="s">
        <v>131</v>
      </c>
      <c r="D224" s="35" t="s">
        <v>26</v>
      </c>
      <c r="E224" s="36">
        <f>E225</f>
        <v>100</v>
      </c>
    </row>
    <row r="225" spans="1:5" outlineLevel="7" x14ac:dyDescent="0.25">
      <c r="A225" s="37" t="s">
        <v>27</v>
      </c>
      <c r="B225" s="38" t="s">
        <v>113</v>
      </c>
      <c r="C225" s="38" t="s">
        <v>131</v>
      </c>
      <c r="D225" s="38" t="s">
        <v>28</v>
      </c>
      <c r="E225" s="39">
        <f>ведомствен!F149</f>
        <v>100</v>
      </c>
    </row>
    <row r="226" spans="1:5" ht="20.399999999999999" outlineLevel="4" x14ac:dyDescent="0.25">
      <c r="A226" s="34" t="s">
        <v>132</v>
      </c>
      <c r="B226" s="35" t="s">
        <v>113</v>
      </c>
      <c r="C226" s="35" t="s">
        <v>133</v>
      </c>
      <c r="D226" s="35"/>
      <c r="E226" s="36">
        <f>E227</f>
        <v>100</v>
      </c>
    </row>
    <row r="227" spans="1:5" outlineLevel="7" x14ac:dyDescent="0.25">
      <c r="A227" s="34" t="s">
        <v>25</v>
      </c>
      <c r="B227" s="35" t="s">
        <v>113</v>
      </c>
      <c r="C227" s="35" t="s">
        <v>133</v>
      </c>
      <c r="D227" s="35" t="s">
        <v>26</v>
      </c>
      <c r="E227" s="36">
        <f>E228</f>
        <v>100</v>
      </c>
    </row>
    <row r="228" spans="1:5" outlineLevel="7" x14ac:dyDescent="0.25">
      <c r="A228" s="37" t="s">
        <v>27</v>
      </c>
      <c r="B228" s="38" t="s">
        <v>113</v>
      </c>
      <c r="C228" s="38" t="s">
        <v>133</v>
      </c>
      <c r="D228" s="38" t="s">
        <v>28</v>
      </c>
      <c r="E228" s="39">
        <f>ведомствен!F152</f>
        <v>100</v>
      </c>
    </row>
    <row r="229" spans="1:5" ht="20.399999999999999" outlineLevel="3" x14ac:dyDescent="0.25">
      <c r="A229" s="34" t="s">
        <v>134</v>
      </c>
      <c r="B229" s="35" t="s">
        <v>113</v>
      </c>
      <c r="C229" s="35" t="s">
        <v>135</v>
      </c>
      <c r="D229" s="35"/>
      <c r="E229" s="36">
        <f>E230+E233</f>
        <v>1675.9</v>
      </c>
    </row>
    <row r="230" spans="1:5" ht="30.6" outlineLevel="4" x14ac:dyDescent="0.25">
      <c r="A230" s="41" t="s">
        <v>136</v>
      </c>
      <c r="B230" s="35" t="s">
        <v>113</v>
      </c>
      <c r="C230" s="35" t="s">
        <v>137</v>
      </c>
      <c r="D230" s="35"/>
      <c r="E230" s="36">
        <f>E231</f>
        <v>55.9</v>
      </c>
    </row>
    <row r="231" spans="1:5" outlineLevel="7" x14ac:dyDescent="0.25">
      <c r="A231" s="34" t="s">
        <v>25</v>
      </c>
      <c r="B231" s="35" t="s">
        <v>113</v>
      </c>
      <c r="C231" s="35" t="s">
        <v>137</v>
      </c>
      <c r="D231" s="35" t="s">
        <v>26</v>
      </c>
      <c r="E231" s="36">
        <f>E232</f>
        <v>55.9</v>
      </c>
    </row>
    <row r="232" spans="1:5" outlineLevel="7" x14ac:dyDescent="0.25">
      <c r="A232" s="37" t="s">
        <v>27</v>
      </c>
      <c r="B232" s="38" t="s">
        <v>113</v>
      </c>
      <c r="C232" s="38" t="s">
        <v>137</v>
      </c>
      <c r="D232" s="38" t="s">
        <v>28</v>
      </c>
      <c r="E232" s="39">
        <f>ведомствен!F156</f>
        <v>55.9</v>
      </c>
    </row>
    <row r="233" spans="1:5" ht="40.799999999999997" outlineLevel="4" x14ac:dyDescent="0.25">
      <c r="A233" s="41" t="s">
        <v>138</v>
      </c>
      <c r="B233" s="35" t="s">
        <v>113</v>
      </c>
      <c r="C233" s="35" t="s">
        <v>139</v>
      </c>
      <c r="D233" s="35"/>
      <c r="E233" s="36">
        <f>E234</f>
        <v>1620</v>
      </c>
    </row>
    <row r="234" spans="1:5" outlineLevel="7" x14ac:dyDescent="0.25">
      <c r="A234" s="34" t="s">
        <v>25</v>
      </c>
      <c r="B234" s="35" t="s">
        <v>113</v>
      </c>
      <c r="C234" s="35" t="s">
        <v>139</v>
      </c>
      <c r="D234" s="35" t="s">
        <v>26</v>
      </c>
      <c r="E234" s="36">
        <f>E235</f>
        <v>1620</v>
      </c>
    </row>
    <row r="235" spans="1:5" outlineLevel="7" x14ac:dyDescent="0.25">
      <c r="A235" s="37" t="s">
        <v>27</v>
      </c>
      <c r="B235" s="38" t="s">
        <v>113</v>
      </c>
      <c r="C235" s="38" t="s">
        <v>139</v>
      </c>
      <c r="D235" s="38" t="s">
        <v>28</v>
      </c>
      <c r="E235" s="39">
        <f>ведомствен!F159</f>
        <v>1620</v>
      </c>
    </row>
    <row r="236" spans="1:5" outlineLevel="3" x14ac:dyDescent="0.25">
      <c r="A236" s="34" t="s">
        <v>140</v>
      </c>
      <c r="B236" s="35" t="s">
        <v>113</v>
      </c>
      <c r="C236" s="35" t="s">
        <v>141</v>
      </c>
      <c r="D236" s="35"/>
      <c r="E236" s="36">
        <f>E237+E240+E243</f>
        <v>691.1</v>
      </c>
    </row>
    <row r="237" spans="1:5" outlineLevel="4" x14ac:dyDescent="0.25">
      <c r="A237" s="34" t="s">
        <v>142</v>
      </c>
      <c r="B237" s="35" t="s">
        <v>113</v>
      </c>
      <c r="C237" s="35" t="s">
        <v>143</v>
      </c>
      <c r="D237" s="35"/>
      <c r="E237" s="36">
        <f>E238</f>
        <v>241</v>
      </c>
    </row>
    <row r="238" spans="1:5" outlineLevel="7" x14ac:dyDescent="0.25">
      <c r="A238" s="34" t="s">
        <v>25</v>
      </c>
      <c r="B238" s="35" t="s">
        <v>113</v>
      </c>
      <c r="C238" s="35" t="s">
        <v>143</v>
      </c>
      <c r="D238" s="35" t="s">
        <v>26</v>
      </c>
      <c r="E238" s="36">
        <f>E239</f>
        <v>241</v>
      </c>
    </row>
    <row r="239" spans="1:5" outlineLevel="7" x14ac:dyDescent="0.25">
      <c r="A239" s="37" t="s">
        <v>27</v>
      </c>
      <c r="B239" s="38" t="s">
        <v>113</v>
      </c>
      <c r="C239" s="38" t="s">
        <v>143</v>
      </c>
      <c r="D239" s="38" t="s">
        <v>28</v>
      </c>
      <c r="E239" s="39">
        <f>ведомствен!F163</f>
        <v>241</v>
      </c>
    </row>
    <row r="240" spans="1:5" outlineLevel="4" x14ac:dyDescent="0.25">
      <c r="A240" s="34" t="s">
        <v>144</v>
      </c>
      <c r="B240" s="35" t="s">
        <v>113</v>
      </c>
      <c r="C240" s="35" t="s">
        <v>145</v>
      </c>
      <c r="D240" s="35"/>
      <c r="E240" s="36">
        <f>E241</f>
        <v>168.5</v>
      </c>
    </row>
    <row r="241" spans="1:5" outlineLevel="7" x14ac:dyDescent="0.25">
      <c r="A241" s="34" t="s">
        <v>25</v>
      </c>
      <c r="B241" s="35" t="s">
        <v>113</v>
      </c>
      <c r="C241" s="35" t="s">
        <v>145</v>
      </c>
      <c r="D241" s="35" t="s">
        <v>26</v>
      </c>
      <c r="E241" s="36">
        <f>E242</f>
        <v>168.5</v>
      </c>
    </row>
    <row r="242" spans="1:5" outlineLevel="7" x14ac:dyDescent="0.25">
      <c r="A242" s="37" t="s">
        <v>27</v>
      </c>
      <c r="B242" s="38" t="s">
        <v>113</v>
      </c>
      <c r="C242" s="38" t="s">
        <v>145</v>
      </c>
      <c r="D242" s="38" t="s">
        <v>28</v>
      </c>
      <c r="E242" s="39">
        <f>ведомствен!F166</f>
        <v>168.5</v>
      </c>
    </row>
    <row r="243" spans="1:5" ht="20.399999999999999" outlineLevel="4" x14ac:dyDescent="0.25">
      <c r="A243" s="34" t="s">
        <v>146</v>
      </c>
      <c r="B243" s="35" t="s">
        <v>113</v>
      </c>
      <c r="C243" s="35" t="s">
        <v>147</v>
      </c>
      <c r="D243" s="35"/>
      <c r="E243" s="36">
        <f>E244</f>
        <v>281.60000000000002</v>
      </c>
    </row>
    <row r="244" spans="1:5" outlineLevel="7" x14ac:dyDescent="0.25">
      <c r="A244" s="34" t="s">
        <v>25</v>
      </c>
      <c r="B244" s="35" t="s">
        <v>113</v>
      </c>
      <c r="C244" s="35" t="s">
        <v>147</v>
      </c>
      <c r="D244" s="35" t="s">
        <v>26</v>
      </c>
      <c r="E244" s="36">
        <f>E245</f>
        <v>281.60000000000002</v>
      </c>
    </row>
    <row r="245" spans="1:5" outlineLevel="7" x14ac:dyDescent="0.25">
      <c r="A245" s="37" t="s">
        <v>27</v>
      </c>
      <c r="B245" s="38" t="s">
        <v>113</v>
      </c>
      <c r="C245" s="38" t="s">
        <v>147</v>
      </c>
      <c r="D245" s="38" t="s">
        <v>28</v>
      </c>
      <c r="E245" s="39">
        <f>ведомствен!F169</f>
        <v>281.60000000000002</v>
      </c>
    </row>
    <row r="246" spans="1:5" outlineLevel="1" x14ac:dyDescent="0.25">
      <c r="A246" s="34" t="s">
        <v>148</v>
      </c>
      <c r="B246" s="35" t="s">
        <v>149</v>
      </c>
      <c r="C246" s="35"/>
      <c r="D246" s="35"/>
      <c r="E246" s="36">
        <f>E247</f>
        <v>2050</v>
      </c>
    </row>
    <row r="247" spans="1:5" outlineLevel="2" x14ac:dyDescent="0.25">
      <c r="A247" s="34" t="s">
        <v>101</v>
      </c>
      <c r="B247" s="35" t="s">
        <v>149</v>
      </c>
      <c r="C247" s="35" t="s">
        <v>102</v>
      </c>
      <c r="D247" s="35"/>
      <c r="E247" s="36">
        <f>E248</f>
        <v>2050</v>
      </c>
    </row>
    <row r="248" spans="1:5" outlineLevel="3" x14ac:dyDescent="0.25">
      <c r="A248" s="34" t="s">
        <v>140</v>
      </c>
      <c r="B248" s="35" t="s">
        <v>149</v>
      </c>
      <c r="C248" s="35" t="s">
        <v>141</v>
      </c>
      <c r="D248" s="35"/>
      <c r="E248" s="36">
        <f>E249</f>
        <v>2050</v>
      </c>
    </row>
    <row r="249" spans="1:5" ht="20.399999999999999" outlineLevel="4" x14ac:dyDescent="0.25">
      <c r="A249" s="34" t="s">
        <v>150</v>
      </c>
      <c r="B249" s="35" t="s">
        <v>149</v>
      </c>
      <c r="C249" s="35" t="s">
        <v>151</v>
      </c>
      <c r="D249" s="35"/>
      <c r="E249" s="36">
        <f>E250</f>
        <v>2050</v>
      </c>
    </row>
    <row r="250" spans="1:5" outlineLevel="7" x14ac:dyDescent="0.25">
      <c r="A250" s="34" t="s">
        <v>25</v>
      </c>
      <c r="B250" s="35" t="s">
        <v>149</v>
      </c>
      <c r="C250" s="35" t="s">
        <v>151</v>
      </c>
      <c r="D250" s="35" t="s">
        <v>26</v>
      </c>
      <c r="E250" s="36">
        <f>E251</f>
        <v>2050</v>
      </c>
    </row>
    <row r="251" spans="1:5" outlineLevel="7" x14ac:dyDescent="0.25">
      <c r="A251" s="37" t="s">
        <v>27</v>
      </c>
      <c r="B251" s="38" t="s">
        <v>149</v>
      </c>
      <c r="C251" s="38" t="s">
        <v>151</v>
      </c>
      <c r="D251" s="38" t="s">
        <v>28</v>
      </c>
      <c r="E251" s="39">
        <f>ведомствен!F175</f>
        <v>2050</v>
      </c>
    </row>
    <row r="252" spans="1:5" x14ac:dyDescent="0.25">
      <c r="A252" s="33" t="s">
        <v>779</v>
      </c>
      <c r="B252" s="19" t="s">
        <v>152</v>
      </c>
      <c r="C252" s="19"/>
      <c r="D252" s="19"/>
      <c r="E252" s="18">
        <f>E253+E267+E287+E338+E363</f>
        <v>523492.7</v>
      </c>
    </row>
    <row r="253" spans="1:5" outlineLevel="1" x14ac:dyDescent="0.25">
      <c r="A253" s="34" t="s">
        <v>153</v>
      </c>
      <c r="B253" s="35" t="s">
        <v>154</v>
      </c>
      <c r="C253" s="35"/>
      <c r="D253" s="35"/>
      <c r="E253" s="36">
        <f>E254+E259</f>
        <v>2445</v>
      </c>
    </row>
    <row r="254" spans="1:5" ht="20.399999999999999" outlineLevel="2" x14ac:dyDescent="0.25">
      <c r="A254" s="34" t="s">
        <v>155</v>
      </c>
      <c r="B254" s="35" t="s">
        <v>154</v>
      </c>
      <c r="C254" s="35" t="s">
        <v>156</v>
      </c>
      <c r="D254" s="35"/>
      <c r="E254" s="36">
        <f>E255</f>
        <v>2000</v>
      </c>
    </row>
    <row r="255" spans="1:5" outlineLevel="3" x14ac:dyDescent="0.25">
      <c r="A255" s="34" t="s">
        <v>157</v>
      </c>
      <c r="B255" s="35" t="s">
        <v>154</v>
      </c>
      <c r="C255" s="35" t="s">
        <v>158</v>
      </c>
      <c r="D255" s="35"/>
      <c r="E255" s="36">
        <f>E256</f>
        <v>2000</v>
      </c>
    </row>
    <row r="256" spans="1:5" outlineLevel="4" x14ac:dyDescent="0.25">
      <c r="A256" s="34" t="s">
        <v>159</v>
      </c>
      <c r="B256" s="35" t="s">
        <v>154</v>
      </c>
      <c r="C256" s="35" t="s">
        <v>160</v>
      </c>
      <c r="D256" s="35"/>
      <c r="E256" s="36">
        <f>E257</f>
        <v>2000</v>
      </c>
    </row>
    <row r="257" spans="1:5" outlineLevel="7" x14ac:dyDescent="0.25">
      <c r="A257" s="34" t="s">
        <v>61</v>
      </c>
      <c r="B257" s="35" t="s">
        <v>154</v>
      </c>
      <c r="C257" s="35" t="s">
        <v>160</v>
      </c>
      <c r="D257" s="35" t="s">
        <v>62</v>
      </c>
      <c r="E257" s="36">
        <f>E258</f>
        <v>2000</v>
      </c>
    </row>
    <row r="258" spans="1:5" ht="20.399999999999999" outlineLevel="7" x14ac:dyDescent="0.25">
      <c r="A258" s="37" t="s">
        <v>73</v>
      </c>
      <c r="B258" s="38" t="s">
        <v>154</v>
      </c>
      <c r="C258" s="38" t="s">
        <v>160</v>
      </c>
      <c r="D258" s="38" t="s">
        <v>74</v>
      </c>
      <c r="E258" s="39">
        <f>ведомствен!F182</f>
        <v>2000</v>
      </c>
    </row>
    <row r="259" spans="1:5" outlineLevel="2" x14ac:dyDescent="0.25">
      <c r="A259" s="34" t="s">
        <v>39</v>
      </c>
      <c r="B259" s="35" t="s">
        <v>154</v>
      </c>
      <c r="C259" s="35" t="s">
        <v>40</v>
      </c>
      <c r="D259" s="35"/>
      <c r="E259" s="36">
        <f>E260</f>
        <v>445</v>
      </c>
    </row>
    <row r="260" spans="1:5" outlineLevel="3" x14ac:dyDescent="0.25">
      <c r="A260" s="34" t="s">
        <v>83</v>
      </c>
      <c r="B260" s="35" t="s">
        <v>154</v>
      </c>
      <c r="C260" s="35" t="s">
        <v>84</v>
      </c>
      <c r="D260" s="35"/>
      <c r="E260" s="36">
        <f>E261</f>
        <v>445</v>
      </c>
    </row>
    <row r="261" spans="1:5" outlineLevel="4" x14ac:dyDescent="0.25">
      <c r="A261" s="34" t="s">
        <v>161</v>
      </c>
      <c r="B261" s="35" t="s">
        <v>154</v>
      </c>
      <c r="C261" s="35" t="s">
        <v>162</v>
      </c>
      <c r="D261" s="35"/>
      <c r="E261" s="36">
        <f>E262+E264</f>
        <v>445</v>
      </c>
    </row>
    <row r="262" spans="1:5" outlineLevel="7" x14ac:dyDescent="0.25">
      <c r="A262" s="34" t="s">
        <v>25</v>
      </c>
      <c r="B262" s="35" t="s">
        <v>154</v>
      </c>
      <c r="C262" s="35" t="s">
        <v>162</v>
      </c>
      <c r="D262" s="35" t="s">
        <v>26</v>
      </c>
      <c r="E262" s="36">
        <f>E263</f>
        <v>135</v>
      </c>
    </row>
    <row r="263" spans="1:5" outlineLevel="7" x14ac:dyDescent="0.25">
      <c r="A263" s="37" t="s">
        <v>27</v>
      </c>
      <c r="B263" s="38" t="s">
        <v>154</v>
      </c>
      <c r="C263" s="38" t="s">
        <v>162</v>
      </c>
      <c r="D263" s="38" t="s">
        <v>28</v>
      </c>
      <c r="E263" s="39">
        <f>ведомствен!F187</f>
        <v>135</v>
      </c>
    </row>
    <row r="264" spans="1:5" outlineLevel="7" x14ac:dyDescent="0.25">
      <c r="A264" s="34" t="s">
        <v>339</v>
      </c>
      <c r="B264" s="35" t="s">
        <v>154</v>
      </c>
      <c r="C264" s="35" t="s">
        <v>162</v>
      </c>
      <c r="D264" s="35" t="s">
        <v>340</v>
      </c>
      <c r="E264" s="36">
        <f>E265+E266</f>
        <v>310</v>
      </c>
    </row>
    <row r="265" spans="1:5" outlineLevel="7" x14ac:dyDescent="0.25">
      <c r="A265" s="37" t="s">
        <v>341</v>
      </c>
      <c r="B265" s="38" t="s">
        <v>154</v>
      </c>
      <c r="C265" s="38" t="s">
        <v>162</v>
      </c>
      <c r="D265" s="38" t="s">
        <v>342</v>
      </c>
      <c r="E265" s="39">
        <f>ведомствен!F960</f>
        <v>210</v>
      </c>
    </row>
    <row r="266" spans="1:5" outlineLevel="7" x14ac:dyDescent="0.25">
      <c r="A266" s="37" t="s">
        <v>467</v>
      </c>
      <c r="B266" s="38" t="s">
        <v>154</v>
      </c>
      <c r="C266" s="38" t="s">
        <v>162</v>
      </c>
      <c r="D266" s="38" t="s">
        <v>468</v>
      </c>
      <c r="E266" s="39">
        <f>ведомствен!F961</f>
        <v>100</v>
      </c>
    </row>
    <row r="267" spans="1:5" outlineLevel="1" x14ac:dyDescent="0.25">
      <c r="A267" s="34" t="s">
        <v>163</v>
      </c>
      <c r="B267" s="35" t="s">
        <v>164</v>
      </c>
      <c r="C267" s="35"/>
      <c r="D267" s="35"/>
      <c r="E267" s="36">
        <f>E268+E276</f>
        <v>5997.9</v>
      </c>
    </row>
    <row r="268" spans="1:5" ht="20.399999999999999" outlineLevel="2" x14ac:dyDescent="0.25">
      <c r="A268" s="34" t="s">
        <v>165</v>
      </c>
      <c r="B268" s="35" t="s">
        <v>164</v>
      </c>
      <c r="C268" s="35" t="s">
        <v>166</v>
      </c>
      <c r="D268" s="35"/>
      <c r="E268" s="36">
        <f>E269</f>
        <v>902</v>
      </c>
    </row>
    <row r="269" spans="1:5" outlineLevel="3" x14ac:dyDescent="0.25">
      <c r="A269" s="34" t="s">
        <v>167</v>
      </c>
      <c r="B269" s="35" t="s">
        <v>164</v>
      </c>
      <c r="C269" s="35" t="s">
        <v>168</v>
      </c>
      <c r="D269" s="35"/>
      <c r="E269" s="36">
        <f>E270+E273</f>
        <v>902</v>
      </c>
    </row>
    <row r="270" spans="1:5" ht="30.6" outlineLevel="4" x14ac:dyDescent="0.25">
      <c r="A270" s="41" t="s">
        <v>169</v>
      </c>
      <c r="B270" s="35" t="s">
        <v>164</v>
      </c>
      <c r="C270" s="35" t="s">
        <v>170</v>
      </c>
      <c r="D270" s="35"/>
      <c r="E270" s="36">
        <f>E271</f>
        <v>893</v>
      </c>
    </row>
    <row r="271" spans="1:5" outlineLevel="7" x14ac:dyDescent="0.25">
      <c r="A271" s="34" t="s">
        <v>25</v>
      </c>
      <c r="B271" s="35" t="s">
        <v>164</v>
      </c>
      <c r="C271" s="35" t="s">
        <v>170</v>
      </c>
      <c r="D271" s="35" t="s">
        <v>26</v>
      </c>
      <c r="E271" s="36">
        <f>E272</f>
        <v>893</v>
      </c>
    </row>
    <row r="272" spans="1:5" outlineLevel="7" x14ac:dyDescent="0.25">
      <c r="A272" s="37" t="s">
        <v>27</v>
      </c>
      <c r="B272" s="38" t="s">
        <v>164</v>
      </c>
      <c r="C272" s="38" t="s">
        <v>170</v>
      </c>
      <c r="D272" s="38" t="s">
        <v>28</v>
      </c>
      <c r="E272" s="39">
        <f>ведомствен!F193</f>
        <v>893</v>
      </c>
    </row>
    <row r="273" spans="1:5" ht="30.6" outlineLevel="4" x14ac:dyDescent="0.25">
      <c r="A273" s="34" t="s">
        <v>171</v>
      </c>
      <c r="B273" s="35" t="s">
        <v>164</v>
      </c>
      <c r="C273" s="35" t="s">
        <v>172</v>
      </c>
      <c r="D273" s="35"/>
      <c r="E273" s="36">
        <f>E274</f>
        <v>9</v>
      </c>
    </row>
    <row r="274" spans="1:5" outlineLevel="7" x14ac:dyDescent="0.25">
      <c r="A274" s="34" t="s">
        <v>25</v>
      </c>
      <c r="B274" s="35" t="s">
        <v>164</v>
      </c>
      <c r="C274" s="35" t="s">
        <v>172</v>
      </c>
      <c r="D274" s="35" t="s">
        <v>26</v>
      </c>
      <c r="E274" s="36">
        <f>E275</f>
        <v>9</v>
      </c>
    </row>
    <row r="275" spans="1:5" outlineLevel="7" x14ac:dyDescent="0.25">
      <c r="A275" s="37" t="s">
        <v>27</v>
      </c>
      <c r="B275" s="38" t="s">
        <v>164</v>
      </c>
      <c r="C275" s="38" t="s">
        <v>172</v>
      </c>
      <c r="D275" s="38" t="s">
        <v>28</v>
      </c>
      <c r="E275" s="39">
        <f>ведомствен!F196</f>
        <v>9</v>
      </c>
    </row>
    <row r="276" spans="1:5" ht="20.399999999999999" outlineLevel="2" x14ac:dyDescent="0.25">
      <c r="A276" s="34" t="s">
        <v>173</v>
      </c>
      <c r="B276" s="35" t="s">
        <v>164</v>
      </c>
      <c r="C276" s="35" t="s">
        <v>174</v>
      </c>
      <c r="D276" s="35"/>
      <c r="E276" s="36">
        <f>E277</f>
        <v>5095.8999999999996</v>
      </c>
    </row>
    <row r="277" spans="1:5" ht="20.399999999999999" outlineLevel="3" x14ac:dyDescent="0.25">
      <c r="A277" s="34" t="s">
        <v>175</v>
      </c>
      <c r="B277" s="35" t="s">
        <v>164</v>
      </c>
      <c r="C277" s="35" t="s">
        <v>176</v>
      </c>
      <c r="D277" s="35"/>
      <c r="E277" s="36">
        <f>E278+E281+E284</f>
        <v>5095.8999999999996</v>
      </c>
    </row>
    <row r="278" spans="1:5" ht="30.6" outlineLevel="4" x14ac:dyDescent="0.25">
      <c r="A278" s="34" t="s">
        <v>177</v>
      </c>
      <c r="B278" s="35" t="s">
        <v>164</v>
      </c>
      <c r="C278" s="35" t="s">
        <v>178</v>
      </c>
      <c r="D278" s="35"/>
      <c r="E278" s="36">
        <f>E279</f>
        <v>272.5</v>
      </c>
    </row>
    <row r="279" spans="1:5" outlineLevel="7" x14ac:dyDescent="0.25">
      <c r="A279" s="34" t="s">
        <v>25</v>
      </c>
      <c r="B279" s="35" t="s">
        <v>164</v>
      </c>
      <c r="C279" s="35" t="s">
        <v>178</v>
      </c>
      <c r="D279" s="35" t="s">
        <v>26</v>
      </c>
      <c r="E279" s="36">
        <f>E280</f>
        <v>272.5</v>
      </c>
    </row>
    <row r="280" spans="1:5" outlineLevel="7" x14ac:dyDescent="0.25">
      <c r="A280" s="37" t="s">
        <v>27</v>
      </c>
      <c r="B280" s="38" t="s">
        <v>164</v>
      </c>
      <c r="C280" s="38" t="s">
        <v>178</v>
      </c>
      <c r="D280" s="38" t="s">
        <v>28</v>
      </c>
      <c r="E280" s="39">
        <f>ведомствен!F201</f>
        <v>272.5</v>
      </c>
    </row>
    <row r="281" spans="1:5" ht="20.399999999999999" outlineLevel="4" x14ac:dyDescent="0.25">
      <c r="A281" s="34" t="s">
        <v>179</v>
      </c>
      <c r="B281" s="35" t="s">
        <v>164</v>
      </c>
      <c r="C281" s="35" t="s">
        <v>180</v>
      </c>
      <c r="D281" s="35"/>
      <c r="E281" s="36">
        <f>E282</f>
        <v>74</v>
      </c>
    </row>
    <row r="282" spans="1:5" outlineLevel="7" x14ac:dyDescent="0.25">
      <c r="A282" s="34" t="s">
        <v>25</v>
      </c>
      <c r="B282" s="35" t="s">
        <v>164</v>
      </c>
      <c r="C282" s="35" t="s">
        <v>180</v>
      </c>
      <c r="D282" s="35" t="s">
        <v>26</v>
      </c>
      <c r="E282" s="36">
        <f>E283</f>
        <v>74</v>
      </c>
    </row>
    <row r="283" spans="1:5" outlineLevel="7" x14ac:dyDescent="0.25">
      <c r="A283" s="37" t="s">
        <v>27</v>
      </c>
      <c r="B283" s="38" t="s">
        <v>164</v>
      </c>
      <c r="C283" s="38" t="s">
        <v>180</v>
      </c>
      <c r="D283" s="38" t="s">
        <v>28</v>
      </c>
      <c r="E283" s="39">
        <f>ведомствен!F204</f>
        <v>74</v>
      </c>
    </row>
    <row r="284" spans="1:5" ht="30.6" outlineLevel="4" x14ac:dyDescent="0.25">
      <c r="A284" s="34" t="s">
        <v>181</v>
      </c>
      <c r="B284" s="35" t="s">
        <v>164</v>
      </c>
      <c r="C284" s="35" t="s">
        <v>182</v>
      </c>
      <c r="D284" s="35"/>
      <c r="E284" s="36">
        <f>E285</f>
        <v>4749.3999999999996</v>
      </c>
    </row>
    <row r="285" spans="1:5" outlineLevel="7" x14ac:dyDescent="0.25">
      <c r="A285" s="34" t="s">
        <v>25</v>
      </c>
      <c r="B285" s="35" t="s">
        <v>164</v>
      </c>
      <c r="C285" s="35" t="s">
        <v>182</v>
      </c>
      <c r="D285" s="35" t="s">
        <v>26</v>
      </c>
      <c r="E285" s="36">
        <f>E286</f>
        <v>4749.3999999999996</v>
      </c>
    </row>
    <row r="286" spans="1:5" outlineLevel="7" x14ac:dyDescent="0.25">
      <c r="A286" s="37" t="s">
        <v>27</v>
      </c>
      <c r="B286" s="38" t="s">
        <v>164</v>
      </c>
      <c r="C286" s="38" t="s">
        <v>182</v>
      </c>
      <c r="D286" s="38" t="s">
        <v>28</v>
      </c>
      <c r="E286" s="39">
        <f>ведомствен!F207</f>
        <v>4749.3999999999996</v>
      </c>
    </row>
    <row r="287" spans="1:5" outlineLevel="1" x14ac:dyDescent="0.25">
      <c r="A287" s="34" t="s">
        <v>183</v>
      </c>
      <c r="B287" s="35" t="s">
        <v>184</v>
      </c>
      <c r="C287" s="35"/>
      <c r="D287" s="35"/>
      <c r="E287" s="36">
        <f>E288</f>
        <v>498608.5</v>
      </c>
    </row>
    <row r="288" spans="1:5" ht="20.399999999999999" outlineLevel="2" x14ac:dyDescent="0.25">
      <c r="A288" s="34" t="s">
        <v>173</v>
      </c>
      <c r="B288" s="35" t="s">
        <v>184</v>
      </c>
      <c r="C288" s="35" t="s">
        <v>174</v>
      </c>
      <c r="D288" s="35"/>
      <c r="E288" s="36">
        <f>E289</f>
        <v>498608.5</v>
      </c>
    </row>
    <row r="289" spans="1:5" ht="20.399999999999999" outlineLevel="3" x14ac:dyDescent="0.25">
      <c r="A289" s="34" t="s">
        <v>185</v>
      </c>
      <c r="B289" s="35" t="s">
        <v>184</v>
      </c>
      <c r="C289" s="35" t="s">
        <v>186</v>
      </c>
      <c r="D289" s="35"/>
      <c r="E289" s="36">
        <f>E290+E293+E296+E299+E302+E305+E308+E311+E314+E317+E320+E323+E326+E329+E332+E335</f>
        <v>498608.5</v>
      </c>
    </row>
    <row r="290" spans="1:5" outlineLevel="4" x14ac:dyDescent="0.25">
      <c r="A290" s="34" t="s">
        <v>187</v>
      </c>
      <c r="B290" s="35" t="s">
        <v>184</v>
      </c>
      <c r="C290" s="35" t="s">
        <v>188</v>
      </c>
      <c r="D290" s="35"/>
      <c r="E290" s="36">
        <f>E291</f>
        <v>20417.2</v>
      </c>
    </row>
    <row r="291" spans="1:5" outlineLevel="7" x14ac:dyDescent="0.25">
      <c r="A291" s="34" t="s">
        <v>25</v>
      </c>
      <c r="B291" s="35" t="s">
        <v>184</v>
      </c>
      <c r="C291" s="35" t="s">
        <v>188</v>
      </c>
      <c r="D291" s="35" t="s">
        <v>26</v>
      </c>
      <c r="E291" s="36">
        <f>E292</f>
        <v>20417.2</v>
      </c>
    </row>
    <row r="292" spans="1:5" outlineLevel="7" x14ac:dyDescent="0.25">
      <c r="A292" s="37" t="s">
        <v>27</v>
      </c>
      <c r="B292" s="38" t="s">
        <v>184</v>
      </c>
      <c r="C292" s="38" t="s">
        <v>188</v>
      </c>
      <c r="D292" s="38" t="s">
        <v>28</v>
      </c>
      <c r="E292" s="39">
        <f>ведомствен!F213</f>
        <v>20417.2</v>
      </c>
    </row>
    <row r="293" spans="1:5" ht="20.399999999999999" outlineLevel="4" x14ac:dyDescent="0.25">
      <c r="A293" s="34" t="s">
        <v>189</v>
      </c>
      <c r="B293" s="35" t="s">
        <v>184</v>
      </c>
      <c r="C293" s="35" t="s">
        <v>190</v>
      </c>
      <c r="D293" s="35"/>
      <c r="E293" s="36">
        <f>E294</f>
        <v>28621.8</v>
      </c>
    </row>
    <row r="294" spans="1:5" outlineLevel="7" x14ac:dyDescent="0.25">
      <c r="A294" s="34" t="s">
        <v>25</v>
      </c>
      <c r="B294" s="35" t="s">
        <v>184</v>
      </c>
      <c r="C294" s="35" t="s">
        <v>190</v>
      </c>
      <c r="D294" s="35" t="s">
        <v>26</v>
      </c>
      <c r="E294" s="36">
        <f>E295</f>
        <v>28621.8</v>
      </c>
    </row>
    <row r="295" spans="1:5" outlineLevel="7" x14ac:dyDescent="0.25">
      <c r="A295" s="37" t="s">
        <v>27</v>
      </c>
      <c r="B295" s="38" t="s">
        <v>184</v>
      </c>
      <c r="C295" s="38" t="s">
        <v>190</v>
      </c>
      <c r="D295" s="38" t="s">
        <v>28</v>
      </c>
      <c r="E295" s="39">
        <f>ведомствен!F216</f>
        <v>28621.8</v>
      </c>
    </row>
    <row r="296" spans="1:5" outlineLevel="4" x14ac:dyDescent="0.25">
      <c r="A296" s="34" t="s">
        <v>191</v>
      </c>
      <c r="B296" s="35" t="s">
        <v>184</v>
      </c>
      <c r="C296" s="35" t="s">
        <v>192</v>
      </c>
      <c r="D296" s="35"/>
      <c r="E296" s="36">
        <f>E297</f>
        <v>198.4</v>
      </c>
    </row>
    <row r="297" spans="1:5" outlineLevel="7" x14ac:dyDescent="0.25">
      <c r="A297" s="34" t="s">
        <v>25</v>
      </c>
      <c r="B297" s="35" t="s">
        <v>184</v>
      </c>
      <c r="C297" s="35" t="s">
        <v>192</v>
      </c>
      <c r="D297" s="35" t="s">
        <v>26</v>
      </c>
      <c r="E297" s="36">
        <f>E298</f>
        <v>198.4</v>
      </c>
    </row>
    <row r="298" spans="1:5" outlineLevel="7" x14ac:dyDescent="0.25">
      <c r="A298" s="37" t="s">
        <v>27</v>
      </c>
      <c r="B298" s="38" t="s">
        <v>184</v>
      </c>
      <c r="C298" s="38" t="s">
        <v>192</v>
      </c>
      <c r="D298" s="38" t="s">
        <v>28</v>
      </c>
      <c r="E298" s="39">
        <f>ведомствен!F219</f>
        <v>198.4</v>
      </c>
    </row>
    <row r="299" spans="1:5" outlineLevel="4" x14ac:dyDescent="0.25">
      <c r="A299" s="34" t="s">
        <v>193</v>
      </c>
      <c r="B299" s="35" t="s">
        <v>184</v>
      </c>
      <c r="C299" s="35" t="s">
        <v>194</v>
      </c>
      <c r="D299" s="35"/>
      <c r="E299" s="36">
        <f>E300</f>
        <v>3889.7</v>
      </c>
    </row>
    <row r="300" spans="1:5" outlineLevel="7" x14ac:dyDescent="0.25">
      <c r="A300" s="34" t="s">
        <v>25</v>
      </c>
      <c r="B300" s="35" t="s">
        <v>184</v>
      </c>
      <c r="C300" s="35" t="s">
        <v>194</v>
      </c>
      <c r="D300" s="35" t="s">
        <v>26</v>
      </c>
      <c r="E300" s="36">
        <f>E301</f>
        <v>3889.7</v>
      </c>
    </row>
    <row r="301" spans="1:5" outlineLevel="7" x14ac:dyDescent="0.25">
      <c r="A301" s="37" t="s">
        <v>27</v>
      </c>
      <c r="B301" s="38" t="s">
        <v>184</v>
      </c>
      <c r="C301" s="38" t="s">
        <v>194</v>
      </c>
      <c r="D301" s="38" t="s">
        <v>28</v>
      </c>
      <c r="E301" s="39">
        <f>ведомствен!F222</f>
        <v>3889.7</v>
      </c>
    </row>
    <row r="302" spans="1:5" ht="20.399999999999999" outlineLevel="4" x14ac:dyDescent="0.25">
      <c r="A302" s="34" t="s">
        <v>195</v>
      </c>
      <c r="B302" s="35" t="s">
        <v>184</v>
      </c>
      <c r="C302" s="35" t="s">
        <v>196</v>
      </c>
      <c r="D302" s="35"/>
      <c r="E302" s="36">
        <f>E303</f>
        <v>3672.3</v>
      </c>
    </row>
    <row r="303" spans="1:5" outlineLevel="7" x14ac:dyDescent="0.25">
      <c r="A303" s="34" t="s">
        <v>25</v>
      </c>
      <c r="B303" s="35" t="s">
        <v>184</v>
      </c>
      <c r="C303" s="35" t="s">
        <v>196</v>
      </c>
      <c r="D303" s="35" t="s">
        <v>26</v>
      </c>
      <c r="E303" s="36">
        <f>E304</f>
        <v>3672.3</v>
      </c>
    </row>
    <row r="304" spans="1:5" outlineLevel="7" x14ac:dyDescent="0.25">
      <c r="A304" s="37" t="s">
        <v>27</v>
      </c>
      <c r="B304" s="38" t="s">
        <v>184</v>
      </c>
      <c r="C304" s="38" t="s">
        <v>196</v>
      </c>
      <c r="D304" s="38" t="s">
        <v>28</v>
      </c>
      <c r="E304" s="39">
        <f>ведомствен!F225</f>
        <v>3672.3</v>
      </c>
    </row>
    <row r="305" spans="1:5" ht="30.6" outlineLevel="4" x14ac:dyDescent="0.25">
      <c r="A305" s="34" t="s">
        <v>197</v>
      </c>
      <c r="B305" s="35" t="s">
        <v>184</v>
      </c>
      <c r="C305" s="35" t="s">
        <v>198</v>
      </c>
      <c r="D305" s="35"/>
      <c r="E305" s="36">
        <f>E306</f>
        <v>113232</v>
      </c>
    </row>
    <row r="306" spans="1:5" outlineLevel="7" x14ac:dyDescent="0.25">
      <c r="A306" s="34" t="s">
        <v>25</v>
      </c>
      <c r="B306" s="35" t="s">
        <v>184</v>
      </c>
      <c r="C306" s="35" t="s">
        <v>198</v>
      </c>
      <c r="D306" s="35" t="s">
        <v>26</v>
      </c>
      <c r="E306" s="36">
        <f>E307</f>
        <v>113232</v>
      </c>
    </row>
    <row r="307" spans="1:5" outlineLevel="7" x14ac:dyDescent="0.25">
      <c r="A307" s="37" t="s">
        <v>27</v>
      </c>
      <c r="B307" s="38" t="s">
        <v>184</v>
      </c>
      <c r="C307" s="38" t="s">
        <v>198</v>
      </c>
      <c r="D307" s="38" t="s">
        <v>28</v>
      </c>
      <c r="E307" s="39">
        <f>ведомствен!F228</f>
        <v>113232</v>
      </c>
    </row>
    <row r="308" spans="1:5" outlineLevel="4" x14ac:dyDescent="0.25">
      <c r="A308" s="34" t="s">
        <v>199</v>
      </c>
      <c r="B308" s="35" t="s">
        <v>184</v>
      </c>
      <c r="C308" s="35" t="s">
        <v>200</v>
      </c>
      <c r="D308" s="35"/>
      <c r="E308" s="36">
        <f>E309</f>
        <v>58702.6</v>
      </c>
    </row>
    <row r="309" spans="1:5" outlineLevel="7" x14ac:dyDescent="0.25">
      <c r="A309" s="34" t="s">
        <v>25</v>
      </c>
      <c r="B309" s="35" t="s">
        <v>184</v>
      </c>
      <c r="C309" s="35" t="s">
        <v>200</v>
      </c>
      <c r="D309" s="35" t="s">
        <v>26</v>
      </c>
      <c r="E309" s="36">
        <f>E310</f>
        <v>58702.6</v>
      </c>
    </row>
    <row r="310" spans="1:5" outlineLevel="7" x14ac:dyDescent="0.25">
      <c r="A310" s="37" t="s">
        <v>27</v>
      </c>
      <c r="B310" s="38" t="s">
        <v>184</v>
      </c>
      <c r="C310" s="38" t="s">
        <v>200</v>
      </c>
      <c r="D310" s="38" t="s">
        <v>28</v>
      </c>
      <c r="E310" s="39">
        <f>ведомствен!F231</f>
        <v>58702.6</v>
      </c>
    </row>
    <row r="311" spans="1:5" outlineLevel="4" x14ac:dyDescent="0.25">
      <c r="A311" s="34" t="s">
        <v>201</v>
      </c>
      <c r="B311" s="35" t="s">
        <v>184</v>
      </c>
      <c r="C311" s="35" t="s">
        <v>202</v>
      </c>
      <c r="D311" s="35"/>
      <c r="E311" s="36">
        <f>E312</f>
        <v>23539.200000000001</v>
      </c>
    </row>
    <row r="312" spans="1:5" outlineLevel="7" x14ac:dyDescent="0.25">
      <c r="A312" s="34" t="s">
        <v>25</v>
      </c>
      <c r="B312" s="35" t="s">
        <v>184</v>
      </c>
      <c r="C312" s="35" t="s">
        <v>202</v>
      </c>
      <c r="D312" s="35" t="s">
        <v>26</v>
      </c>
      <c r="E312" s="36">
        <f>E313</f>
        <v>23539.200000000001</v>
      </c>
    </row>
    <row r="313" spans="1:5" outlineLevel="7" x14ac:dyDescent="0.25">
      <c r="A313" s="37" t="s">
        <v>27</v>
      </c>
      <c r="B313" s="38" t="s">
        <v>184</v>
      </c>
      <c r="C313" s="38" t="s">
        <v>202</v>
      </c>
      <c r="D313" s="38" t="s">
        <v>28</v>
      </c>
      <c r="E313" s="39">
        <f>ведомствен!F234</f>
        <v>23539.200000000001</v>
      </c>
    </row>
    <row r="314" spans="1:5" outlineLevel="4" x14ac:dyDescent="0.25">
      <c r="A314" s="34" t="s">
        <v>203</v>
      </c>
      <c r="B314" s="35" t="s">
        <v>184</v>
      </c>
      <c r="C314" s="35" t="s">
        <v>204</v>
      </c>
      <c r="D314" s="35"/>
      <c r="E314" s="36">
        <f>E315</f>
        <v>23207.200000000001</v>
      </c>
    </row>
    <row r="315" spans="1:5" outlineLevel="7" x14ac:dyDescent="0.25">
      <c r="A315" s="34" t="s">
        <v>25</v>
      </c>
      <c r="B315" s="35" t="s">
        <v>184</v>
      </c>
      <c r="C315" s="35" t="s">
        <v>204</v>
      </c>
      <c r="D315" s="35" t="s">
        <v>26</v>
      </c>
      <c r="E315" s="36">
        <f>E316</f>
        <v>23207.200000000001</v>
      </c>
    </row>
    <row r="316" spans="1:5" outlineLevel="7" x14ac:dyDescent="0.25">
      <c r="A316" s="37" t="s">
        <v>27</v>
      </c>
      <c r="B316" s="38" t="s">
        <v>184</v>
      </c>
      <c r="C316" s="38" t="s">
        <v>204</v>
      </c>
      <c r="D316" s="38" t="s">
        <v>28</v>
      </c>
      <c r="E316" s="39">
        <f>ведомствен!F237</f>
        <v>23207.200000000001</v>
      </c>
    </row>
    <row r="317" spans="1:5" ht="20.399999999999999" outlineLevel="4" x14ac:dyDescent="0.25">
      <c r="A317" s="34" t="s">
        <v>205</v>
      </c>
      <c r="B317" s="35" t="s">
        <v>184</v>
      </c>
      <c r="C317" s="35" t="s">
        <v>206</v>
      </c>
      <c r="D317" s="35"/>
      <c r="E317" s="36">
        <f>E318</f>
        <v>3546.2</v>
      </c>
    </row>
    <row r="318" spans="1:5" outlineLevel="7" x14ac:dyDescent="0.25">
      <c r="A318" s="34" t="s">
        <v>25</v>
      </c>
      <c r="B318" s="35" t="s">
        <v>184</v>
      </c>
      <c r="C318" s="35" t="s">
        <v>206</v>
      </c>
      <c r="D318" s="35" t="s">
        <v>26</v>
      </c>
      <c r="E318" s="36">
        <f>E319</f>
        <v>3546.2</v>
      </c>
    </row>
    <row r="319" spans="1:5" outlineLevel="7" x14ac:dyDescent="0.25">
      <c r="A319" s="37" t="s">
        <v>27</v>
      </c>
      <c r="B319" s="38" t="s">
        <v>184</v>
      </c>
      <c r="C319" s="38" t="s">
        <v>206</v>
      </c>
      <c r="D319" s="38" t="s">
        <v>28</v>
      </c>
      <c r="E319" s="39">
        <f>ведомствен!F240</f>
        <v>3546.2</v>
      </c>
    </row>
    <row r="320" spans="1:5" ht="20.399999999999999" outlineLevel="4" x14ac:dyDescent="0.25">
      <c r="A320" s="34" t="s">
        <v>207</v>
      </c>
      <c r="B320" s="35" t="s">
        <v>184</v>
      </c>
      <c r="C320" s="35" t="s">
        <v>208</v>
      </c>
      <c r="D320" s="35"/>
      <c r="E320" s="36">
        <f>E321</f>
        <v>966.8</v>
      </c>
    </row>
    <row r="321" spans="1:5" outlineLevel="7" x14ac:dyDescent="0.25">
      <c r="A321" s="34" t="s">
        <v>25</v>
      </c>
      <c r="B321" s="35" t="s">
        <v>184</v>
      </c>
      <c r="C321" s="35" t="s">
        <v>208</v>
      </c>
      <c r="D321" s="35" t="s">
        <v>26</v>
      </c>
      <c r="E321" s="36">
        <f>E322</f>
        <v>966.8</v>
      </c>
    </row>
    <row r="322" spans="1:5" outlineLevel="7" x14ac:dyDescent="0.25">
      <c r="A322" s="37" t="s">
        <v>27</v>
      </c>
      <c r="B322" s="38" t="s">
        <v>184</v>
      </c>
      <c r="C322" s="38" t="s">
        <v>208</v>
      </c>
      <c r="D322" s="38" t="s">
        <v>28</v>
      </c>
      <c r="E322" s="39">
        <f>ведомствен!F243</f>
        <v>966.8</v>
      </c>
    </row>
    <row r="323" spans="1:5" ht="20.399999999999999" outlineLevel="4" x14ac:dyDescent="0.25">
      <c r="A323" s="34" t="s">
        <v>209</v>
      </c>
      <c r="B323" s="35" t="s">
        <v>184</v>
      </c>
      <c r="C323" s="35" t="s">
        <v>210</v>
      </c>
      <c r="D323" s="35"/>
      <c r="E323" s="36">
        <f>E324</f>
        <v>66893.399999999994</v>
      </c>
    </row>
    <row r="324" spans="1:5" outlineLevel="7" x14ac:dyDescent="0.25">
      <c r="A324" s="34" t="s">
        <v>25</v>
      </c>
      <c r="B324" s="35" t="s">
        <v>184</v>
      </c>
      <c r="C324" s="35" t="s">
        <v>210</v>
      </c>
      <c r="D324" s="35" t="s">
        <v>26</v>
      </c>
      <c r="E324" s="36">
        <f>E325</f>
        <v>66893.399999999994</v>
      </c>
    </row>
    <row r="325" spans="1:5" outlineLevel="7" x14ac:dyDescent="0.25">
      <c r="A325" s="37" t="s">
        <v>27</v>
      </c>
      <c r="B325" s="38" t="s">
        <v>184</v>
      </c>
      <c r="C325" s="38" t="s">
        <v>210</v>
      </c>
      <c r="D325" s="38" t="s">
        <v>28</v>
      </c>
      <c r="E325" s="39">
        <f>ведомствен!F246</f>
        <v>66893.399999999994</v>
      </c>
    </row>
    <row r="326" spans="1:5" ht="20.399999999999999" outlineLevel="4" x14ac:dyDescent="0.25">
      <c r="A326" s="34" t="s">
        <v>211</v>
      </c>
      <c r="B326" s="35" t="s">
        <v>184</v>
      </c>
      <c r="C326" s="35" t="s">
        <v>212</v>
      </c>
      <c r="D326" s="35"/>
      <c r="E326" s="36">
        <f>E327</f>
        <v>75141.100000000006</v>
      </c>
    </row>
    <row r="327" spans="1:5" outlineLevel="7" x14ac:dyDescent="0.25">
      <c r="A327" s="34" t="s">
        <v>25</v>
      </c>
      <c r="B327" s="35" t="s">
        <v>184</v>
      </c>
      <c r="C327" s="35" t="s">
        <v>212</v>
      </c>
      <c r="D327" s="35" t="s">
        <v>26</v>
      </c>
      <c r="E327" s="36">
        <f>E328</f>
        <v>75141.100000000006</v>
      </c>
    </row>
    <row r="328" spans="1:5" outlineLevel="7" x14ac:dyDescent="0.25">
      <c r="A328" s="37" t="s">
        <v>27</v>
      </c>
      <c r="B328" s="38" t="s">
        <v>184</v>
      </c>
      <c r="C328" s="38" t="s">
        <v>212</v>
      </c>
      <c r="D328" s="38" t="s">
        <v>28</v>
      </c>
      <c r="E328" s="39">
        <f>ведомствен!F249</f>
        <v>75141.100000000006</v>
      </c>
    </row>
    <row r="329" spans="1:5" outlineLevel="4" x14ac:dyDescent="0.25">
      <c r="A329" s="34" t="s">
        <v>213</v>
      </c>
      <c r="B329" s="35" t="s">
        <v>184</v>
      </c>
      <c r="C329" s="35" t="s">
        <v>214</v>
      </c>
      <c r="D329" s="35"/>
      <c r="E329" s="36">
        <f>E330</f>
        <v>3587</v>
      </c>
    </row>
    <row r="330" spans="1:5" outlineLevel="7" x14ac:dyDescent="0.25">
      <c r="A330" s="34" t="s">
        <v>25</v>
      </c>
      <c r="B330" s="35" t="s">
        <v>184</v>
      </c>
      <c r="C330" s="35" t="s">
        <v>214</v>
      </c>
      <c r="D330" s="35" t="s">
        <v>26</v>
      </c>
      <c r="E330" s="36">
        <f>E331</f>
        <v>3587</v>
      </c>
    </row>
    <row r="331" spans="1:5" outlineLevel="7" x14ac:dyDescent="0.25">
      <c r="A331" s="37" t="s">
        <v>27</v>
      </c>
      <c r="B331" s="38" t="s">
        <v>184</v>
      </c>
      <c r="C331" s="38" t="s">
        <v>214</v>
      </c>
      <c r="D331" s="38" t="s">
        <v>28</v>
      </c>
      <c r="E331" s="39">
        <f>ведомствен!F252</f>
        <v>3587</v>
      </c>
    </row>
    <row r="332" spans="1:5" ht="20.399999999999999" outlineLevel="4" x14ac:dyDescent="0.25">
      <c r="A332" s="34" t="s">
        <v>215</v>
      </c>
      <c r="B332" s="35" t="s">
        <v>184</v>
      </c>
      <c r="C332" s="35" t="s">
        <v>216</v>
      </c>
      <c r="D332" s="35"/>
      <c r="E332" s="36">
        <f>E333</f>
        <v>23866.1</v>
      </c>
    </row>
    <row r="333" spans="1:5" outlineLevel="7" x14ac:dyDescent="0.25">
      <c r="A333" s="34" t="s">
        <v>25</v>
      </c>
      <c r="B333" s="35" t="s">
        <v>184</v>
      </c>
      <c r="C333" s="35" t="s">
        <v>216</v>
      </c>
      <c r="D333" s="35" t="s">
        <v>26</v>
      </c>
      <c r="E333" s="36">
        <f>E334</f>
        <v>23866.1</v>
      </c>
    </row>
    <row r="334" spans="1:5" outlineLevel="7" x14ac:dyDescent="0.25">
      <c r="A334" s="37" t="s">
        <v>27</v>
      </c>
      <c r="B334" s="38" t="s">
        <v>184</v>
      </c>
      <c r="C334" s="38" t="s">
        <v>216</v>
      </c>
      <c r="D334" s="38" t="s">
        <v>28</v>
      </c>
      <c r="E334" s="39">
        <f>ведомствен!F255</f>
        <v>23866.1</v>
      </c>
    </row>
    <row r="335" spans="1:5" ht="20.399999999999999" outlineLevel="4" x14ac:dyDescent="0.25">
      <c r="A335" s="34" t="s">
        <v>217</v>
      </c>
      <c r="B335" s="35" t="s">
        <v>184</v>
      </c>
      <c r="C335" s="35" t="s">
        <v>218</v>
      </c>
      <c r="D335" s="35"/>
      <c r="E335" s="36">
        <f>E336</f>
        <v>49127.5</v>
      </c>
    </row>
    <row r="336" spans="1:5" outlineLevel="7" x14ac:dyDescent="0.25">
      <c r="A336" s="34" t="s">
        <v>25</v>
      </c>
      <c r="B336" s="35" t="s">
        <v>184</v>
      </c>
      <c r="C336" s="35" t="s">
        <v>218</v>
      </c>
      <c r="D336" s="35" t="s">
        <v>26</v>
      </c>
      <c r="E336" s="36">
        <f>E337</f>
        <v>49127.5</v>
      </c>
    </row>
    <row r="337" spans="1:5" outlineLevel="7" x14ac:dyDescent="0.25">
      <c r="A337" s="37" t="s">
        <v>27</v>
      </c>
      <c r="B337" s="38" t="s">
        <v>184</v>
      </c>
      <c r="C337" s="38" t="s">
        <v>218</v>
      </c>
      <c r="D337" s="38" t="s">
        <v>28</v>
      </c>
      <c r="E337" s="39">
        <f>ведомствен!F258</f>
        <v>49127.5</v>
      </c>
    </row>
    <row r="338" spans="1:5" outlineLevel="1" x14ac:dyDescent="0.25">
      <c r="A338" s="34" t="s">
        <v>219</v>
      </c>
      <c r="B338" s="35" t="s">
        <v>220</v>
      </c>
      <c r="C338" s="35"/>
      <c r="D338" s="35"/>
      <c r="E338" s="36">
        <f>E339</f>
        <v>15100</v>
      </c>
    </row>
    <row r="339" spans="1:5" outlineLevel="2" x14ac:dyDescent="0.25">
      <c r="A339" s="34" t="s">
        <v>39</v>
      </c>
      <c r="B339" s="35" t="s">
        <v>220</v>
      </c>
      <c r="C339" s="35" t="s">
        <v>40</v>
      </c>
      <c r="D339" s="35"/>
      <c r="E339" s="36">
        <f>E340+E356</f>
        <v>15100</v>
      </c>
    </row>
    <row r="340" spans="1:5" ht="20.399999999999999" outlineLevel="3" x14ac:dyDescent="0.25">
      <c r="A340" s="34" t="s">
        <v>221</v>
      </c>
      <c r="B340" s="35" t="s">
        <v>220</v>
      </c>
      <c r="C340" s="35" t="s">
        <v>222</v>
      </c>
      <c r="D340" s="35"/>
      <c r="E340" s="36">
        <f>E341+E344+E347+E350+E353</f>
        <v>14319</v>
      </c>
    </row>
    <row r="341" spans="1:5" ht="20.399999999999999" outlineLevel="4" x14ac:dyDescent="0.25">
      <c r="A341" s="34" t="s">
        <v>223</v>
      </c>
      <c r="B341" s="35" t="s">
        <v>220</v>
      </c>
      <c r="C341" s="35" t="s">
        <v>224</v>
      </c>
      <c r="D341" s="35"/>
      <c r="E341" s="36">
        <f>E342</f>
        <v>2629.2</v>
      </c>
    </row>
    <row r="342" spans="1:5" outlineLevel="7" x14ac:dyDescent="0.25">
      <c r="A342" s="34" t="s">
        <v>25</v>
      </c>
      <c r="B342" s="35" t="s">
        <v>220</v>
      </c>
      <c r="C342" s="35" t="s">
        <v>224</v>
      </c>
      <c r="D342" s="35" t="s">
        <v>26</v>
      </c>
      <c r="E342" s="36">
        <f>E343</f>
        <v>2629.2</v>
      </c>
    </row>
    <row r="343" spans="1:5" outlineLevel="7" x14ac:dyDescent="0.25">
      <c r="A343" s="37" t="s">
        <v>27</v>
      </c>
      <c r="B343" s="38" t="s">
        <v>220</v>
      </c>
      <c r="C343" s="38" t="s">
        <v>224</v>
      </c>
      <c r="D343" s="38" t="s">
        <v>28</v>
      </c>
      <c r="E343" s="39">
        <f>ведомствен!F264</f>
        <v>2629.2</v>
      </c>
    </row>
    <row r="344" spans="1:5" ht="20.399999999999999" outlineLevel="4" x14ac:dyDescent="0.25">
      <c r="A344" s="34" t="s">
        <v>225</v>
      </c>
      <c r="B344" s="35" t="s">
        <v>220</v>
      </c>
      <c r="C344" s="35" t="s">
        <v>226</v>
      </c>
      <c r="D344" s="35"/>
      <c r="E344" s="36">
        <f>E345</f>
        <v>162</v>
      </c>
    </row>
    <row r="345" spans="1:5" outlineLevel="7" x14ac:dyDescent="0.25">
      <c r="A345" s="34" t="s">
        <v>25</v>
      </c>
      <c r="B345" s="35" t="s">
        <v>220</v>
      </c>
      <c r="C345" s="35" t="s">
        <v>226</v>
      </c>
      <c r="D345" s="35" t="s">
        <v>26</v>
      </c>
      <c r="E345" s="36">
        <f>E346</f>
        <v>162</v>
      </c>
    </row>
    <row r="346" spans="1:5" outlineLevel="7" x14ac:dyDescent="0.25">
      <c r="A346" s="37" t="s">
        <v>27</v>
      </c>
      <c r="B346" s="38" t="s">
        <v>220</v>
      </c>
      <c r="C346" s="38" t="s">
        <v>226</v>
      </c>
      <c r="D346" s="38" t="s">
        <v>28</v>
      </c>
      <c r="E346" s="39">
        <f>ведомствен!F267</f>
        <v>162</v>
      </c>
    </row>
    <row r="347" spans="1:5" ht="20.399999999999999" outlineLevel="4" x14ac:dyDescent="0.25">
      <c r="A347" s="34" t="s">
        <v>227</v>
      </c>
      <c r="B347" s="35" t="s">
        <v>220</v>
      </c>
      <c r="C347" s="35" t="s">
        <v>228</v>
      </c>
      <c r="D347" s="35"/>
      <c r="E347" s="36">
        <f>E348</f>
        <v>587.79999999999995</v>
      </c>
    </row>
    <row r="348" spans="1:5" outlineLevel="7" x14ac:dyDescent="0.25">
      <c r="A348" s="34" t="s">
        <v>25</v>
      </c>
      <c r="B348" s="35" t="s">
        <v>220</v>
      </c>
      <c r="C348" s="35" t="s">
        <v>228</v>
      </c>
      <c r="D348" s="35" t="s">
        <v>26</v>
      </c>
      <c r="E348" s="36">
        <f>E349</f>
        <v>587.79999999999995</v>
      </c>
    </row>
    <row r="349" spans="1:5" outlineLevel="7" x14ac:dyDescent="0.25">
      <c r="A349" s="37" t="s">
        <v>27</v>
      </c>
      <c r="B349" s="38" t="s">
        <v>220</v>
      </c>
      <c r="C349" s="38" t="s">
        <v>228</v>
      </c>
      <c r="D349" s="38" t="s">
        <v>28</v>
      </c>
      <c r="E349" s="39">
        <f>ведомствен!F270</f>
        <v>587.79999999999995</v>
      </c>
    </row>
    <row r="350" spans="1:5" ht="20.399999999999999" outlineLevel="4" x14ac:dyDescent="0.25">
      <c r="A350" s="34" t="s">
        <v>229</v>
      </c>
      <c r="B350" s="35" t="s">
        <v>220</v>
      </c>
      <c r="C350" s="35" t="s">
        <v>230</v>
      </c>
      <c r="D350" s="35"/>
      <c r="E350" s="36">
        <f>E351</f>
        <v>3035</v>
      </c>
    </row>
    <row r="351" spans="1:5" outlineLevel="7" x14ac:dyDescent="0.25">
      <c r="A351" s="34" t="s">
        <v>25</v>
      </c>
      <c r="B351" s="35" t="s">
        <v>220</v>
      </c>
      <c r="C351" s="35" t="s">
        <v>230</v>
      </c>
      <c r="D351" s="35" t="s">
        <v>26</v>
      </c>
      <c r="E351" s="36">
        <f>E352</f>
        <v>3035</v>
      </c>
    </row>
    <row r="352" spans="1:5" outlineLevel="7" x14ac:dyDescent="0.25">
      <c r="A352" s="37" t="s">
        <v>27</v>
      </c>
      <c r="B352" s="38" t="s">
        <v>220</v>
      </c>
      <c r="C352" s="38" t="s">
        <v>230</v>
      </c>
      <c r="D352" s="38" t="s">
        <v>28</v>
      </c>
      <c r="E352" s="39">
        <f>ведомствен!F273</f>
        <v>3035</v>
      </c>
    </row>
    <row r="353" spans="1:5" ht="30.6" outlineLevel="4" x14ac:dyDescent="0.25">
      <c r="A353" s="34" t="s">
        <v>231</v>
      </c>
      <c r="B353" s="35" t="s">
        <v>220</v>
      </c>
      <c r="C353" s="35" t="s">
        <v>232</v>
      </c>
      <c r="D353" s="35"/>
      <c r="E353" s="36">
        <f>E354</f>
        <v>7905</v>
      </c>
    </row>
    <row r="354" spans="1:5" outlineLevel="7" x14ac:dyDescent="0.25">
      <c r="A354" s="34" t="s">
        <v>25</v>
      </c>
      <c r="B354" s="35" t="s">
        <v>220</v>
      </c>
      <c r="C354" s="35" t="s">
        <v>232</v>
      </c>
      <c r="D354" s="35" t="s">
        <v>26</v>
      </c>
      <c r="E354" s="36">
        <f>E355</f>
        <v>7905</v>
      </c>
    </row>
    <row r="355" spans="1:5" outlineLevel="7" x14ac:dyDescent="0.25">
      <c r="A355" s="37" t="s">
        <v>27</v>
      </c>
      <c r="B355" s="38" t="s">
        <v>220</v>
      </c>
      <c r="C355" s="38" t="s">
        <v>232</v>
      </c>
      <c r="D355" s="38" t="s">
        <v>28</v>
      </c>
      <c r="E355" s="39">
        <f>ведомствен!F276</f>
        <v>7905</v>
      </c>
    </row>
    <row r="356" spans="1:5" outlineLevel="3" x14ac:dyDescent="0.25">
      <c r="A356" s="34" t="s">
        <v>49</v>
      </c>
      <c r="B356" s="35" t="s">
        <v>220</v>
      </c>
      <c r="C356" s="35" t="s">
        <v>50</v>
      </c>
      <c r="D356" s="35"/>
      <c r="E356" s="36">
        <f>E357+E360</f>
        <v>781</v>
      </c>
    </row>
    <row r="357" spans="1:5" outlineLevel="4" x14ac:dyDescent="0.25">
      <c r="A357" s="34" t="s">
        <v>233</v>
      </c>
      <c r="B357" s="35" t="s">
        <v>220</v>
      </c>
      <c r="C357" s="35" t="s">
        <v>234</v>
      </c>
      <c r="D357" s="35"/>
      <c r="E357" s="36">
        <f>E358</f>
        <v>60</v>
      </c>
    </row>
    <row r="358" spans="1:5" outlineLevel="7" x14ac:dyDescent="0.25">
      <c r="A358" s="34" t="s">
        <v>25</v>
      </c>
      <c r="B358" s="35" t="s">
        <v>220</v>
      </c>
      <c r="C358" s="35" t="s">
        <v>234</v>
      </c>
      <c r="D358" s="35" t="s">
        <v>26</v>
      </c>
      <c r="E358" s="36">
        <f>E359</f>
        <v>60</v>
      </c>
    </row>
    <row r="359" spans="1:5" outlineLevel="7" x14ac:dyDescent="0.25">
      <c r="A359" s="37" t="s">
        <v>27</v>
      </c>
      <c r="B359" s="38" t="s">
        <v>220</v>
      </c>
      <c r="C359" s="38" t="s">
        <v>234</v>
      </c>
      <c r="D359" s="38" t="s">
        <v>28</v>
      </c>
      <c r="E359" s="39">
        <f>ведомствен!F280</f>
        <v>60</v>
      </c>
    </row>
    <row r="360" spans="1:5" ht="20.399999999999999" outlineLevel="4" x14ac:dyDescent="0.25">
      <c r="A360" s="34" t="s">
        <v>235</v>
      </c>
      <c r="B360" s="35" t="s">
        <v>220</v>
      </c>
      <c r="C360" s="35" t="s">
        <v>236</v>
      </c>
      <c r="D360" s="35"/>
      <c r="E360" s="36">
        <f>E361</f>
        <v>721</v>
      </c>
    </row>
    <row r="361" spans="1:5" outlineLevel="7" x14ac:dyDescent="0.25">
      <c r="A361" s="34" t="s">
        <v>25</v>
      </c>
      <c r="B361" s="35" t="s">
        <v>220</v>
      </c>
      <c r="C361" s="35" t="s">
        <v>236</v>
      </c>
      <c r="D361" s="35" t="s">
        <v>26</v>
      </c>
      <c r="E361" s="36">
        <f>E362</f>
        <v>721</v>
      </c>
    </row>
    <row r="362" spans="1:5" outlineLevel="7" x14ac:dyDescent="0.25">
      <c r="A362" s="37" t="s">
        <v>27</v>
      </c>
      <c r="B362" s="38" t="s">
        <v>220</v>
      </c>
      <c r="C362" s="38" t="s">
        <v>236</v>
      </c>
      <c r="D362" s="38" t="s">
        <v>28</v>
      </c>
      <c r="E362" s="39">
        <f>ведомствен!F283</f>
        <v>721</v>
      </c>
    </row>
    <row r="363" spans="1:5" outlineLevel="1" x14ac:dyDescent="0.25">
      <c r="A363" s="34" t="s">
        <v>237</v>
      </c>
      <c r="B363" s="35" t="s">
        <v>238</v>
      </c>
      <c r="C363" s="35"/>
      <c r="D363" s="35"/>
      <c r="E363" s="36">
        <f>E364+E373</f>
        <v>1341.3</v>
      </c>
    </row>
    <row r="364" spans="1:5" ht="20.399999999999999" outlineLevel="2" x14ac:dyDescent="0.25">
      <c r="A364" s="34" t="s">
        <v>165</v>
      </c>
      <c r="B364" s="35" t="s">
        <v>238</v>
      </c>
      <c r="C364" s="35" t="s">
        <v>166</v>
      </c>
      <c r="D364" s="35"/>
      <c r="E364" s="36">
        <f>E365+E369</f>
        <v>1050</v>
      </c>
    </row>
    <row r="365" spans="1:5" outlineLevel="3" x14ac:dyDescent="0.25">
      <c r="A365" s="34" t="s">
        <v>239</v>
      </c>
      <c r="B365" s="35" t="s">
        <v>238</v>
      </c>
      <c r="C365" s="35" t="s">
        <v>240</v>
      </c>
      <c r="D365" s="35"/>
      <c r="E365" s="36">
        <f>E366</f>
        <v>1000</v>
      </c>
    </row>
    <row r="366" spans="1:5" ht="20.399999999999999" outlineLevel="4" x14ac:dyDescent="0.25">
      <c r="A366" s="34" t="s">
        <v>241</v>
      </c>
      <c r="B366" s="35" t="s">
        <v>238</v>
      </c>
      <c r="C366" s="35" t="s">
        <v>242</v>
      </c>
      <c r="D366" s="35"/>
      <c r="E366" s="36">
        <f>E367</f>
        <v>1000</v>
      </c>
    </row>
    <row r="367" spans="1:5" outlineLevel="7" x14ac:dyDescent="0.25">
      <c r="A367" s="34" t="s">
        <v>61</v>
      </c>
      <c r="B367" s="35" t="s">
        <v>238</v>
      </c>
      <c r="C367" s="35" t="s">
        <v>242</v>
      </c>
      <c r="D367" s="35" t="s">
        <v>62</v>
      </c>
      <c r="E367" s="36">
        <f>E368</f>
        <v>1000</v>
      </c>
    </row>
    <row r="368" spans="1:5" ht="20.399999999999999" outlineLevel="7" x14ac:dyDescent="0.25">
      <c r="A368" s="37" t="s">
        <v>73</v>
      </c>
      <c r="B368" s="38" t="s">
        <v>238</v>
      </c>
      <c r="C368" s="38" t="s">
        <v>242</v>
      </c>
      <c r="D368" s="38" t="s">
        <v>74</v>
      </c>
      <c r="E368" s="39">
        <f>ведомствен!F289</f>
        <v>1000</v>
      </c>
    </row>
    <row r="369" spans="1:5" outlineLevel="3" x14ac:dyDescent="0.25">
      <c r="A369" s="34" t="s">
        <v>243</v>
      </c>
      <c r="B369" s="35" t="s">
        <v>238</v>
      </c>
      <c r="C369" s="35" t="s">
        <v>244</v>
      </c>
      <c r="D369" s="35"/>
      <c r="E369" s="36">
        <f>E370</f>
        <v>50</v>
      </c>
    </row>
    <row r="370" spans="1:5" outlineLevel="4" x14ac:dyDescent="0.25">
      <c r="A370" s="34" t="s">
        <v>245</v>
      </c>
      <c r="B370" s="35" t="s">
        <v>238</v>
      </c>
      <c r="C370" s="35" t="s">
        <v>246</v>
      </c>
      <c r="D370" s="35"/>
      <c r="E370" s="36">
        <f>E371</f>
        <v>50</v>
      </c>
    </row>
    <row r="371" spans="1:5" outlineLevel="7" x14ac:dyDescent="0.25">
      <c r="A371" s="34" t="s">
        <v>25</v>
      </c>
      <c r="B371" s="35" t="s">
        <v>238</v>
      </c>
      <c r="C371" s="35" t="s">
        <v>246</v>
      </c>
      <c r="D371" s="35" t="s">
        <v>26</v>
      </c>
      <c r="E371" s="36">
        <f>E372</f>
        <v>50</v>
      </c>
    </row>
    <row r="372" spans="1:5" outlineLevel="7" x14ac:dyDescent="0.25">
      <c r="A372" s="37" t="s">
        <v>27</v>
      </c>
      <c r="B372" s="38" t="s">
        <v>238</v>
      </c>
      <c r="C372" s="38" t="s">
        <v>246</v>
      </c>
      <c r="D372" s="38" t="s">
        <v>28</v>
      </c>
      <c r="E372" s="39">
        <f>ведомствен!F293</f>
        <v>50</v>
      </c>
    </row>
    <row r="373" spans="1:5" outlineLevel="2" x14ac:dyDescent="0.25">
      <c r="A373" s="34" t="s">
        <v>39</v>
      </c>
      <c r="B373" s="35" t="s">
        <v>238</v>
      </c>
      <c r="C373" s="35" t="s">
        <v>40</v>
      </c>
      <c r="D373" s="35"/>
      <c r="E373" s="36">
        <f>E374</f>
        <v>291.3</v>
      </c>
    </row>
    <row r="374" spans="1:5" outlineLevel="3" x14ac:dyDescent="0.25">
      <c r="A374" s="34" t="s">
        <v>83</v>
      </c>
      <c r="B374" s="35" t="s">
        <v>238</v>
      </c>
      <c r="C374" s="35" t="s">
        <v>84</v>
      </c>
      <c r="D374" s="35"/>
      <c r="E374" s="36">
        <f>E375</f>
        <v>291.3</v>
      </c>
    </row>
    <row r="375" spans="1:5" outlineLevel="4" x14ac:dyDescent="0.25">
      <c r="A375" s="34" t="s">
        <v>161</v>
      </c>
      <c r="B375" s="35" t="s">
        <v>238</v>
      </c>
      <c r="C375" s="35" t="s">
        <v>162</v>
      </c>
      <c r="D375" s="35"/>
      <c r="E375" s="36">
        <f>E376</f>
        <v>291.3</v>
      </c>
    </row>
    <row r="376" spans="1:5" outlineLevel="7" x14ac:dyDescent="0.25">
      <c r="A376" s="34" t="s">
        <v>25</v>
      </c>
      <c r="B376" s="35" t="s">
        <v>238</v>
      </c>
      <c r="C376" s="35" t="s">
        <v>162</v>
      </c>
      <c r="D376" s="35" t="s">
        <v>26</v>
      </c>
      <c r="E376" s="36">
        <f>E377</f>
        <v>291.3</v>
      </c>
    </row>
    <row r="377" spans="1:5" outlineLevel="7" x14ac:dyDescent="0.25">
      <c r="A377" s="17" t="s">
        <v>27</v>
      </c>
      <c r="B377" s="16" t="s">
        <v>238</v>
      </c>
      <c r="C377" s="16" t="s">
        <v>162</v>
      </c>
      <c r="D377" s="16" t="s">
        <v>28</v>
      </c>
      <c r="E377" s="15">
        <f>ведомствен!F298</f>
        <v>291.3</v>
      </c>
    </row>
    <row r="378" spans="1:5" x14ac:dyDescent="0.25">
      <c r="A378" s="33" t="s">
        <v>780</v>
      </c>
      <c r="B378" s="19" t="s">
        <v>247</v>
      </c>
      <c r="C378" s="19"/>
      <c r="D378" s="19"/>
      <c r="E378" s="18">
        <f>E379+E388+E447</f>
        <v>152156.20000000001</v>
      </c>
    </row>
    <row r="379" spans="1:5" outlineLevel="1" x14ac:dyDescent="0.25">
      <c r="A379" s="34" t="s">
        <v>248</v>
      </c>
      <c r="B379" s="35" t="s">
        <v>249</v>
      </c>
      <c r="C379" s="35"/>
      <c r="D379" s="35"/>
      <c r="E379" s="36">
        <f>E380</f>
        <v>5262</v>
      </c>
    </row>
    <row r="380" spans="1:5" ht="20.399999999999999" outlineLevel="2" x14ac:dyDescent="0.25">
      <c r="A380" s="34" t="s">
        <v>250</v>
      </c>
      <c r="B380" s="35" t="s">
        <v>249</v>
      </c>
      <c r="C380" s="35" t="s">
        <v>251</v>
      </c>
      <c r="D380" s="35"/>
      <c r="E380" s="36">
        <f>E381</f>
        <v>5262</v>
      </c>
    </row>
    <row r="381" spans="1:5" ht="20.399999999999999" outlineLevel="3" x14ac:dyDescent="0.25">
      <c r="A381" s="34" t="s">
        <v>252</v>
      </c>
      <c r="B381" s="35" t="s">
        <v>249</v>
      </c>
      <c r="C381" s="35" t="s">
        <v>253</v>
      </c>
      <c r="D381" s="35"/>
      <c r="E381" s="36">
        <f>E382+E385</f>
        <v>5262</v>
      </c>
    </row>
    <row r="382" spans="1:5" outlineLevel="4" x14ac:dyDescent="0.25">
      <c r="A382" s="34" t="s">
        <v>254</v>
      </c>
      <c r="B382" s="35" t="s">
        <v>249</v>
      </c>
      <c r="C382" s="35" t="s">
        <v>255</v>
      </c>
      <c r="D382" s="35"/>
      <c r="E382" s="36">
        <f>E383</f>
        <v>4041</v>
      </c>
    </row>
    <row r="383" spans="1:5" outlineLevel="7" x14ac:dyDescent="0.25">
      <c r="A383" s="34" t="s">
        <v>61</v>
      </c>
      <c r="B383" s="35" t="s">
        <v>249</v>
      </c>
      <c r="C383" s="35" t="s">
        <v>255</v>
      </c>
      <c r="D383" s="35" t="s">
        <v>62</v>
      </c>
      <c r="E383" s="36">
        <f>E384</f>
        <v>4041</v>
      </c>
    </row>
    <row r="384" spans="1:5" ht="20.399999999999999" outlineLevel="7" x14ac:dyDescent="0.25">
      <c r="A384" s="37" t="s">
        <v>73</v>
      </c>
      <c r="B384" s="38" t="s">
        <v>249</v>
      </c>
      <c r="C384" s="38" t="s">
        <v>255</v>
      </c>
      <c r="D384" s="38" t="s">
        <v>74</v>
      </c>
      <c r="E384" s="39">
        <f>ведомствен!F305</f>
        <v>4041</v>
      </c>
    </row>
    <row r="385" spans="1:5" outlineLevel="4" x14ac:dyDescent="0.25">
      <c r="A385" s="34" t="s">
        <v>256</v>
      </c>
      <c r="B385" s="35" t="s">
        <v>249</v>
      </c>
      <c r="C385" s="35" t="s">
        <v>257</v>
      </c>
      <c r="D385" s="35"/>
      <c r="E385" s="36">
        <f>E386</f>
        <v>1221</v>
      </c>
    </row>
    <row r="386" spans="1:5" outlineLevel="7" x14ac:dyDescent="0.25">
      <c r="A386" s="34" t="s">
        <v>61</v>
      </c>
      <c r="B386" s="35" t="s">
        <v>249</v>
      </c>
      <c r="C386" s="35" t="s">
        <v>257</v>
      </c>
      <c r="D386" s="35" t="s">
        <v>62</v>
      </c>
      <c r="E386" s="36">
        <f>E387</f>
        <v>1221</v>
      </c>
    </row>
    <row r="387" spans="1:5" ht="20.399999999999999" outlineLevel="7" x14ac:dyDescent="0.25">
      <c r="A387" s="37" t="s">
        <v>73</v>
      </c>
      <c r="B387" s="38" t="s">
        <v>249</v>
      </c>
      <c r="C387" s="38" t="s">
        <v>257</v>
      </c>
      <c r="D387" s="38" t="s">
        <v>74</v>
      </c>
      <c r="E387" s="39">
        <f>ведомствен!F308</f>
        <v>1221</v>
      </c>
    </row>
    <row r="388" spans="1:5" outlineLevel="1" x14ac:dyDescent="0.25">
      <c r="A388" s="34" t="s">
        <v>258</v>
      </c>
      <c r="B388" s="35" t="s">
        <v>259</v>
      </c>
      <c r="C388" s="35"/>
      <c r="D388" s="35"/>
      <c r="E388" s="36">
        <f>E389+E421+E426++E433+E438</f>
        <v>123583.30000000002</v>
      </c>
    </row>
    <row r="389" spans="1:5" ht="20.399999999999999" outlineLevel="2" x14ac:dyDescent="0.25">
      <c r="A389" s="34" t="s">
        <v>250</v>
      </c>
      <c r="B389" s="35" t="s">
        <v>259</v>
      </c>
      <c r="C389" s="35" t="s">
        <v>251</v>
      </c>
      <c r="D389" s="35"/>
      <c r="E389" s="36">
        <f>E390</f>
        <v>52798.6</v>
      </c>
    </row>
    <row r="390" spans="1:5" outlineLevel="3" x14ac:dyDescent="0.25">
      <c r="A390" s="34" t="s">
        <v>260</v>
      </c>
      <c r="B390" s="35" t="s">
        <v>259</v>
      </c>
      <c r="C390" s="35" t="s">
        <v>261</v>
      </c>
      <c r="D390" s="35"/>
      <c r="E390" s="36">
        <f>E391+E394+E397+E400+E403+E406+E409+E412+E415+E418</f>
        <v>52798.6</v>
      </c>
    </row>
    <row r="391" spans="1:5" outlineLevel="4" x14ac:dyDescent="0.25">
      <c r="A391" s="34" t="s">
        <v>262</v>
      </c>
      <c r="B391" s="35" t="s">
        <v>259</v>
      </c>
      <c r="C391" s="35" t="s">
        <v>263</v>
      </c>
      <c r="D391" s="35"/>
      <c r="E391" s="36">
        <f>E392</f>
        <v>1515</v>
      </c>
    </row>
    <row r="392" spans="1:5" outlineLevel="7" x14ac:dyDescent="0.25">
      <c r="A392" s="34" t="s">
        <v>25</v>
      </c>
      <c r="B392" s="35" t="s">
        <v>259</v>
      </c>
      <c r="C392" s="35" t="s">
        <v>263</v>
      </c>
      <c r="D392" s="35" t="s">
        <v>26</v>
      </c>
      <c r="E392" s="36">
        <f>E393</f>
        <v>1515</v>
      </c>
    </row>
    <row r="393" spans="1:5" outlineLevel="7" x14ac:dyDescent="0.25">
      <c r="A393" s="37" t="s">
        <v>27</v>
      </c>
      <c r="B393" s="38" t="s">
        <v>259</v>
      </c>
      <c r="C393" s="38" t="s">
        <v>263</v>
      </c>
      <c r="D393" s="38" t="s">
        <v>28</v>
      </c>
      <c r="E393" s="39">
        <f>ведомствен!F314</f>
        <v>1515</v>
      </c>
    </row>
    <row r="394" spans="1:5" outlineLevel="4" x14ac:dyDescent="0.25">
      <c r="A394" s="34" t="s">
        <v>264</v>
      </c>
      <c r="B394" s="35" t="s">
        <v>259</v>
      </c>
      <c r="C394" s="35" t="s">
        <v>265</v>
      </c>
      <c r="D394" s="35"/>
      <c r="E394" s="36">
        <f>E395</f>
        <v>1180</v>
      </c>
    </row>
    <row r="395" spans="1:5" outlineLevel="7" x14ac:dyDescent="0.25">
      <c r="A395" s="34" t="s">
        <v>25</v>
      </c>
      <c r="B395" s="35" t="s">
        <v>259</v>
      </c>
      <c r="C395" s="35" t="s">
        <v>265</v>
      </c>
      <c r="D395" s="35" t="s">
        <v>26</v>
      </c>
      <c r="E395" s="36">
        <f>E396</f>
        <v>1180</v>
      </c>
    </row>
    <row r="396" spans="1:5" outlineLevel="7" x14ac:dyDescent="0.25">
      <c r="A396" s="37" t="s">
        <v>27</v>
      </c>
      <c r="B396" s="38" t="s">
        <v>259</v>
      </c>
      <c r="C396" s="38" t="s">
        <v>265</v>
      </c>
      <c r="D396" s="38" t="s">
        <v>28</v>
      </c>
      <c r="E396" s="39">
        <f>ведомствен!F317</f>
        <v>1180</v>
      </c>
    </row>
    <row r="397" spans="1:5" ht="20.399999999999999" outlineLevel="4" x14ac:dyDescent="0.25">
      <c r="A397" s="34" t="s">
        <v>266</v>
      </c>
      <c r="B397" s="35" t="s">
        <v>259</v>
      </c>
      <c r="C397" s="35" t="s">
        <v>267</v>
      </c>
      <c r="D397" s="35"/>
      <c r="E397" s="36">
        <f>E398</f>
        <v>10562.5</v>
      </c>
    </row>
    <row r="398" spans="1:5" outlineLevel="7" x14ac:dyDescent="0.25">
      <c r="A398" s="34" t="s">
        <v>25</v>
      </c>
      <c r="B398" s="35" t="s">
        <v>259</v>
      </c>
      <c r="C398" s="35" t="s">
        <v>267</v>
      </c>
      <c r="D398" s="35" t="s">
        <v>26</v>
      </c>
      <c r="E398" s="36">
        <f>E399</f>
        <v>10562.5</v>
      </c>
    </row>
    <row r="399" spans="1:5" outlineLevel="7" x14ac:dyDescent="0.25">
      <c r="A399" s="37" t="s">
        <v>27</v>
      </c>
      <c r="B399" s="38" t="s">
        <v>259</v>
      </c>
      <c r="C399" s="38" t="s">
        <v>267</v>
      </c>
      <c r="D399" s="38" t="s">
        <v>28</v>
      </c>
      <c r="E399" s="39">
        <f>ведомствен!F320</f>
        <v>10562.5</v>
      </c>
    </row>
    <row r="400" spans="1:5" ht="20.399999999999999" outlineLevel="4" x14ac:dyDescent="0.25">
      <c r="A400" s="34" t="s">
        <v>268</v>
      </c>
      <c r="B400" s="35" t="s">
        <v>259</v>
      </c>
      <c r="C400" s="35" t="s">
        <v>269</v>
      </c>
      <c r="D400" s="35"/>
      <c r="E400" s="36">
        <f>E401</f>
        <v>10338.1</v>
      </c>
    </row>
    <row r="401" spans="1:5" outlineLevel="7" x14ac:dyDescent="0.25">
      <c r="A401" s="34" t="s">
        <v>61</v>
      </c>
      <c r="B401" s="35" t="s">
        <v>259</v>
      </c>
      <c r="C401" s="35" t="s">
        <v>269</v>
      </c>
      <c r="D401" s="35" t="s">
        <v>62</v>
      </c>
      <c r="E401" s="36">
        <f>E402</f>
        <v>10338.1</v>
      </c>
    </row>
    <row r="402" spans="1:5" ht="20.399999999999999" outlineLevel="7" x14ac:dyDescent="0.25">
      <c r="A402" s="37" t="s">
        <v>73</v>
      </c>
      <c r="B402" s="38" t="s">
        <v>259</v>
      </c>
      <c r="C402" s="38" t="s">
        <v>269</v>
      </c>
      <c r="D402" s="38" t="s">
        <v>74</v>
      </c>
      <c r="E402" s="39">
        <f>ведомствен!F323</f>
        <v>10338.1</v>
      </c>
    </row>
    <row r="403" spans="1:5" ht="20.399999999999999" outlineLevel="4" x14ac:dyDescent="0.25">
      <c r="A403" s="34" t="s">
        <v>270</v>
      </c>
      <c r="B403" s="35" t="s">
        <v>259</v>
      </c>
      <c r="C403" s="35" t="s">
        <v>271</v>
      </c>
      <c r="D403" s="35"/>
      <c r="E403" s="36">
        <f>E404</f>
        <v>6536</v>
      </c>
    </row>
    <row r="404" spans="1:5" outlineLevel="7" x14ac:dyDescent="0.25">
      <c r="A404" s="34" t="s">
        <v>25</v>
      </c>
      <c r="B404" s="35" t="s">
        <v>259</v>
      </c>
      <c r="C404" s="35" t="s">
        <v>271</v>
      </c>
      <c r="D404" s="35" t="s">
        <v>26</v>
      </c>
      <c r="E404" s="36">
        <f>E405</f>
        <v>6536</v>
      </c>
    </row>
    <row r="405" spans="1:5" outlineLevel="7" x14ac:dyDescent="0.25">
      <c r="A405" s="37" t="s">
        <v>27</v>
      </c>
      <c r="B405" s="38" t="s">
        <v>259</v>
      </c>
      <c r="C405" s="38" t="s">
        <v>271</v>
      </c>
      <c r="D405" s="38" t="s">
        <v>28</v>
      </c>
      <c r="E405" s="39">
        <f>ведомствен!F326</f>
        <v>6536</v>
      </c>
    </row>
    <row r="406" spans="1:5" outlineLevel="4" x14ac:dyDescent="0.25">
      <c r="A406" s="34" t="s">
        <v>272</v>
      </c>
      <c r="B406" s="35" t="s">
        <v>259</v>
      </c>
      <c r="C406" s="35" t="s">
        <v>273</v>
      </c>
      <c r="D406" s="35"/>
      <c r="E406" s="36">
        <f>E407</f>
        <v>15550</v>
      </c>
    </row>
    <row r="407" spans="1:5" outlineLevel="7" x14ac:dyDescent="0.25">
      <c r="A407" s="34" t="s">
        <v>61</v>
      </c>
      <c r="B407" s="35" t="s">
        <v>259</v>
      </c>
      <c r="C407" s="35" t="s">
        <v>273</v>
      </c>
      <c r="D407" s="35" t="s">
        <v>62</v>
      </c>
      <c r="E407" s="36">
        <f>E408</f>
        <v>15550</v>
      </c>
    </row>
    <row r="408" spans="1:5" ht="20.399999999999999" outlineLevel="7" x14ac:dyDescent="0.25">
      <c r="A408" s="37" t="s">
        <v>73</v>
      </c>
      <c r="B408" s="38" t="s">
        <v>259</v>
      </c>
      <c r="C408" s="38" t="s">
        <v>273</v>
      </c>
      <c r="D408" s="38" t="s">
        <v>74</v>
      </c>
      <c r="E408" s="39">
        <f>ведомствен!F329</f>
        <v>15550</v>
      </c>
    </row>
    <row r="409" spans="1:5" ht="20.399999999999999" outlineLevel="4" x14ac:dyDescent="0.25">
      <c r="A409" s="34" t="s">
        <v>274</v>
      </c>
      <c r="B409" s="35" t="s">
        <v>259</v>
      </c>
      <c r="C409" s="35" t="s">
        <v>275</v>
      </c>
      <c r="D409" s="35"/>
      <c r="E409" s="36">
        <f>E410</f>
        <v>2000</v>
      </c>
    </row>
    <row r="410" spans="1:5" outlineLevel="7" x14ac:dyDescent="0.25">
      <c r="A410" s="34" t="s">
        <v>61</v>
      </c>
      <c r="B410" s="35" t="s">
        <v>259</v>
      </c>
      <c r="C410" s="35" t="s">
        <v>275</v>
      </c>
      <c r="D410" s="35" t="s">
        <v>62</v>
      </c>
      <c r="E410" s="36">
        <f>E411</f>
        <v>2000</v>
      </c>
    </row>
    <row r="411" spans="1:5" ht="20.399999999999999" outlineLevel="7" x14ac:dyDescent="0.25">
      <c r="A411" s="37" t="s">
        <v>73</v>
      </c>
      <c r="B411" s="38" t="s">
        <v>259</v>
      </c>
      <c r="C411" s="38" t="s">
        <v>275</v>
      </c>
      <c r="D411" s="38" t="s">
        <v>74</v>
      </c>
      <c r="E411" s="39">
        <f>ведомствен!F332</f>
        <v>2000</v>
      </c>
    </row>
    <row r="412" spans="1:5" outlineLevel="4" x14ac:dyDescent="0.25">
      <c r="A412" s="34" t="s">
        <v>276</v>
      </c>
      <c r="B412" s="35" t="s">
        <v>259</v>
      </c>
      <c r="C412" s="35" t="s">
        <v>277</v>
      </c>
      <c r="D412" s="35"/>
      <c r="E412" s="36">
        <f>E413</f>
        <v>2010</v>
      </c>
    </row>
    <row r="413" spans="1:5" outlineLevel="7" x14ac:dyDescent="0.25">
      <c r="A413" s="34" t="s">
        <v>25</v>
      </c>
      <c r="B413" s="35" t="s">
        <v>259</v>
      </c>
      <c r="C413" s="35" t="s">
        <v>277</v>
      </c>
      <c r="D413" s="35" t="s">
        <v>26</v>
      </c>
      <c r="E413" s="36">
        <f>E414</f>
        <v>2010</v>
      </c>
    </row>
    <row r="414" spans="1:5" outlineLevel="7" x14ac:dyDescent="0.25">
      <c r="A414" s="37" t="s">
        <v>27</v>
      </c>
      <c r="B414" s="38" t="s">
        <v>259</v>
      </c>
      <c r="C414" s="38" t="s">
        <v>277</v>
      </c>
      <c r="D414" s="38" t="s">
        <v>28</v>
      </c>
      <c r="E414" s="39">
        <f>ведомствен!F335</f>
        <v>2010</v>
      </c>
    </row>
    <row r="415" spans="1:5" outlineLevel="4" x14ac:dyDescent="0.25">
      <c r="A415" s="34" t="s">
        <v>278</v>
      </c>
      <c r="B415" s="35" t="s">
        <v>259</v>
      </c>
      <c r="C415" s="35" t="s">
        <v>279</v>
      </c>
      <c r="D415" s="35"/>
      <c r="E415" s="36">
        <f>E416</f>
        <v>2763</v>
      </c>
    </row>
    <row r="416" spans="1:5" outlineLevel="7" x14ac:dyDescent="0.25">
      <c r="A416" s="34" t="s">
        <v>25</v>
      </c>
      <c r="B416" s="35" t="s">
        <v>259</v>
      </c>
      <c r="C416" s="35" t="s">
        <v>279</v>
      </c>
      <c r="D416" s="35" t="s">
        <v>26</v>
      </c>
      <c r="E416" s="36">
        <f>E417</f>
        <v>2763</v>
      </c>
    </row>
    <row r="417" spans="1:5" outlineLevel="7" x14ac:dyDescent="0.25">
      <c r="A417" s="37" t="s">
        <v>27</v>
      </c>
      <c r="B417" s="38" t="s">
        <v>259</v>
      </c>
      <c r="C417" s="38" t="s">
        <v>279</v>
      </c>
      <c r="D417" s="38" t="s">
        <v>28</v>
      </c>
      <c r="E417" s="39">
        <f>ведомствен!F338</f>
        <v>2763</v>
      </c>
    </row>
    <row r="418" spans="1:5" ht="20.399999999999999" outlineLevel="4" x14ac:dyDescent="0.25">
      <c r="A418" s="34" t="s">
        <v>280</v>
      </c>
      <c r="B418" s="35" t="s">
        <v>259</v>
      </c>
      <c r="C418" s="35" t="s">
        <v>281</v>
      </c>
      <c r="D418" s="35"/>
      <c r="E418" s="36">
        <f>E419</f>
        <v>344</v>
      </c>
    </row>
    <row r="419" spans="1:5" outlineLevel="7" x14ac:dyDescent="0.25">
      <c r="A419" s="34" t="s">
        <v>25</v>
      </c>
      <c r="B419" s="35" t="s">
        <v>259</v>
      </c>
      <c r="C419" s="35" t="s">
        <v>281</v>
      </c>
      <c r="D419" s="35" t="s">
        <v>26</v>
      </c>
      <c r="E419" s="36">
        <f>E420</f>
        <v>344</v>
      </c>
    </row>
    <row r="420" spans="1:5" outlineLevel="7" x14ac:dyDescent="0.25">
      <c r="A420" s="37" t="s">
        <v>27</v>
      </c>
      <c r="B420" s="38" t="s">
        <v>259</v>
      </c>
      <c r="C420" s="38" t="s">
        <v>281</v>
      </c>
      <c r="D420" s="38" t="s">
        <v>28</v>
      </c>
      <c r="E420" s="39">
        <f>ведомствен!F341</f>
        <v>344</v>
      </c>
    </row>
    <row r="421" spans="1:5" ht="20.399999999999999" outlineLevel="2" x14ac:dyDescent="0.25">
      <c r="A421" s="34" t="s">
        <v>155</v>
      </c>
      <c r="B421" s="35" t="s">
        <v>259</v>
      </c>
      <c r="C421" s="35" t="s">
        <v>156</v>
      </c>
      <c r="D421" s="35"/>
      <c r="E421" s="36">
        <f>E422</f>
        <v>3000</v>
      </c>
    </row>
    <row r="422" spans="1:5" outlineLevel="3" x14ac:dyDescent="0.25">
      <c r="A422" s="34" t="s">
        <v>373</v>
      </c>
      <c r="B422" s="35" t="s">
        <v>259</v>
      </c>
      <c r="C422" s="35" t="s">
        <v>374</v>
      </c>
      <c r="D422" s="35"/>
      <c r="E422" s="36">
        <f>E423</f>
        <v>3000</v>
      </c>
    </row>
    <row r="423" spans="1:5" outlineLevel="4" x14ac:dyDescent="0.25">
      <c r="A423" s="34" t="s">
        <v>405</v>
      </c>
      <c r="B423" s="35" t="s">
        <v>259</v>
      </c>
      <c r="C423" s="35" t="s">
        <v>406</v>
      </c>
      <c r="D423" s="35"/>
      <c r="E423" s="36">
        <f>E424</f>
        <v>3000</v>
      </c>
    </row>
    <row r="424" spans="1:5" outlineLevel="7" x14ac:dyDescent="0.25">
      <c r="A424" s="34" t="s">
        <v>25</v>
      </c>
      <c r="B424" s="35" t="s">
        <v>259</v>
      </c>
      <c r="C424" s="35" t="s">
        <v>406</v>
      </c>
      <c r="D424" s="35" t="s">
        <v>26</v>
      </c>
      <c r="E424" s="36">
        <f>E425</f>
        <v>3000</v>
      </c>
    </row>
    <row r="425" spans="1:5" outlineLevel="7" x14ac:dyDescent="0.25">
      <c r="A425" s="37" t="s">
        <v>27</v>
      </c>
      <c r="B425" s="38" t="s">
        <v>259</v>
      </c>
      <c r="C425" s="38" t="s">
        <v>406</v>
      </c>
      <c r="D425" s="38" t="s">
        <v>28</v>
      </c>
      <c r="E425" s="39">
        <f>ведомствен!F518</f>
        <v>3000</v>
      </c>
    </row>
    <row r="426" spans="1:5" ht="20.399999999999999" outlineLevel="2" x14ac:dyDescent="0.25">
      <c r="A426" s="34" t="s">
        <v>319</v>
      </c>
      <c r="B426" s="35" t="s">
        <v>259</v>
      </c>
      <c r="C426" s="35" t="s">
        <v>320</v>
      </c>
      <c r="D426" s="35"/>
      <c r="E426" s="36">
        <f>E427+E430</f>
        <v>67305.600000000006</v>
      </c>
    </row>
    <row r="427" spans="1:5" outlineLevel="3" x14ac:dyDescent="0.25">
      <c r="A427" s="34" t="s">
        <v>407</v>
      </c>
      <c r="B427" s="35" t="s">
        <v>259</v>
      </c>
      <c r="C427" s="35" t="s">
        <v>408</v>
      </c>
      <c r="D427" s="35"/>
      <c r="E427" s="36">
        <f>E428</f>
        <v>30000</v>
      </c>
    </row>
    <row r="428" spans="1:5" outlineLevel="7" x14ac:dyDescent="0.25">
      <c r="A428" s="34" t="s">
        <v>292</v>
      </c>
      <c r="B428" s="35" t="s">
        <v>259</v>
      </c>
      <c r="C428" s="35" t="s">
        <v>408</v>
      </c>
      <c r="D428" s="35" t="s">
        <v>293</v>
      </c>
      <c r="E428" s="36">
        <f>E429</f>
        <v>30000</v>
      </c>
    </row>
    <row r="429" spans="1:5" ht="30.6" outlineLevel="7" x14ac:dyDescent="0.25">
      <c r="A429" s="42" t="s">
        <v>294</v>
      </c>
      <c r="B429" s="38" t="s">
        <v>259</v>
      </c>
      <c r="C429" s="38" t="s">
        <v>408</v>
      </c>
      <c r="D429" s="38" t="s">
        <v>295</v>
      </c>
      <c r="E429" s="39">
        <f>ведомствен!F522</f>
        <v>30000</v>
      </c>
    </row>
    <row r="430" spans="1:5" ht="20.399999999999999" outlineLevel="3" x14ac:dyDescent="0.25">
      <c r="A430" s="34" t="s">
        <v>409</v>
      </c>
      <c r="B430" s="35" t="s">
        <v>259</v>
      </c>
      <c r="C430" s="35" t="s">
        <v>410</v>
      </c>
      <c r="D430" s="35"/>
      <c r="E430" s="36">
        <f>E431</f>
        <v>37305.599999999999</v>
      </c>
    </row>
    <row r="431" spans="1:5" outlineLevel="7" x14ac:dyDescent="0.25">
      <c r="A431" s="34" t="s">
        <v>292</v>
      </c>
      <c r="B431" s="35" t="s">
        <v>259</v>
      </c>
      <c r="C431" s="35" t="s">
        <v>410</v>
      </c>
      <c r="D431" s="35" t="s">
        <v>293</v>
      </c>
      <c r="E431" s="36">
        <f>E432</f>
        <v>37305.599999999999</v>
      </c>
    </row>
    <row r="432" spans="1:5" ht="30.6" outlineLevel="7" x14ac:dyDescent="0.25">
      <c r="A432" s="42" t="s">
        <v>294</v>
      </c>
      <c r="B432" s="38" t="s">
        <v>259</v>
      </c>
      <c r="C432" s="38" t="s">
        <v>410</v>
      </c>
      <c r="D432" s="38" t="s">
        <v>295</v>
      </c>
      <c r="E432" s="39">
        <f>ведомствен!F525</f>
        <v>37305.599999999999</v>
      </c>
    </row>
    <row r="433" spans="1:5" outlineLevel="2" x14ac:dyDescent="0.25">
      <c r="A433" s="34" t="s">
        <v>39</v>
      </c>
      <c r="B433" s="35" t="s">
        <v>259</v>
      </c>
      <c r="C433" s="35" t="s">
        <v>40</v>
      </c>
      <c r="D433" s="35"/>
      <c r="E433" s="36">
        <f>E434</f>
        <v>115.8</v>
      </c>
    </row>
    <row r="434" spans="1:5" outlineLevel="3" x14ac:dyDescent="0.25">
      <c r="A434" s="34" t="s">
        <v>83</v>
      </c>
      <c r="B434" s="35" t="s">
        <v>259</v>
      </c>
      <c r="C434" s="35" t="s">
        <v>84</v>
      </c>
      <c r="D434" s="35"/>
      <c r="E434" s="36">
        <f>E435</f>
        <v>115.8</v>
      </c>
    </row>
    <row r="435" spans="1:5" outlineLevel="4" x14ac:dyDescent="0.25">
      <c r="A435" s="34" t="s">
        <v>161</v>
      </c>
      <c r="B435" s="35" t="s">
        <v>259</v>
      </c>
      <c r="C435" s="35" t="s">
        <v>162</v>
      </c>
      <c r="D435" s="35"/>
      <c r="E435" s="36">
        <f>E436</f>
        <v>115.8</v>
      </c>
    </row>
    <row r="436" spans="1:5" outlineLevel="7" x14ac:dyDescent="0.25">
      <c r="A436" s="34" t="s">
        <v>25</v>
      </c>
      <c r="B436" s="35" t="s">
        <v>259</v>
      </c>
      <c r="C436" s="35" t="s">
        <v>162</v>
      </c>
      <c r="D436" s="35" t="s">
        <v>26</v>
      </c>
      <c r="E436" s="36">
        <f>E437</f>
        <v>115.8</v>
      </c>
    </row>
    <row r="437" spans="1:5" outlineLevel="7" x14ac:dyDescent="0.25">
      <c r="A437" s="37" t="s">
        <v>27</v>
      </c>
      <c r="B437" s="38" t="s">
        <v>259</v>
      </c>
      <c r="C437" s="38" t="s">
        <v>162</v>
      </c>
      <c r="D437" s="38" t="s">
        <v>28</v>
      </c>
      <c r="E437" s="39">
        <f>ведомствен!F346</f>
        <v>115.8</v>
      </c>
    </row>
    <row r="438" spans="1:5" ht="20.399999999999999" outlineLevel="2" x14ac:dyDescent="0.25">
      <c r="A438" s="34" t="s">
        <v>282</v>
      </c>
      <c r="B438" s="35" t="s">
        <v>259</v>
      </c>
      <c r="C438" s="35" t="s">
        <v>283</v>
      </c>
      <c r="D438" s="35"/>
      <c r="E438" s="36">
        <f>E439+E443</f>
        <v>363.3</v>
      </c>
    </row>
    <row r="439" spans="1:5" ht="20.399999999999999" outlineLevel="3" x14ac:dyDescent="0.25">
      <c r="A439" s="34" t="s">
        <v>284</v>
      </c>
      <c r="B439" s="35" t="s">
        <v>259</v>
      </c>
      <c r="C439" s="35" t="s">
        <v>285</v>
      </c>
      <c r="D439" s="35"/>
      <c r="E439" s="36">
        <f>E440</f>
        <v>18.5</v>
      </c>
    </row>
    <row r="440" spans="1:5" outlineLevel="4" x14ac:dyDescent="0.25">
      <c r="A440" s="34" t="s">
        <v>286</v>
      </c>
      <c r="B440" s="35" t="s">
        <v>259</v>
      </c>
      <c r="C440" s="35" t="s">
        <v>287</v>
      </c>
      <c r="D440" s="35"/>
      <c r="E440" s="36">
        <f>E441</f>
        <v>18.5</v>
      </c>
    </row>
    <row r="441" spans="1:5" outlineLevel="7" x14ac:dyDescent="0.25">
      <c r="A441" s="34" t="s">
        <v>25</v>
      </c>
      <c r="B441" s="35" t="s">
        <v>259</v>
      </c>
      <c r="C441" s="35" t="s">
        <v>287</v>
      </c>
      <c r="D441" s="35" t="s">
        <v>26</v>
      </c>
      <c r="E441" s="36">
        <f>E442</f>
        <v>18.5</v>
      </c>
    </row>
    <row r="442" spans="1:5" outlineLevel="7" x14ac:dyDescent="0.25">
      <c r="A442" s="37" t="s">
        <v>27</v>
      </c>
      <c r="B442" s="38" t="s">
        <v>259</v>
      </c>
      <c r="C442" s="38" t="s">
        <v>287</v>
      </c>
      <c r="D442" s="38" t="s">
        <v>28</v>
      </c>
      <c r="E442" s="39">
        <f>ведомствен!F351</f>
        <v>18.5</v>
      </c>
    </row>
    <row r="443" spans="1:5" outlineLevel="3" x14ac:dyDescent="0.25">
      <c r="A443" s="34" t="s">
        <v>288</v>
      </c>
      <c r="B443" s="35" t="s">
        <v>259</v>
      </c>
      <c r="C443" s="35" t="s">
        <v>289</v>
      </c>
      <c r="D443" s="35"/>
      <c r="E443" s="36">
        <f>E444</f>
        <v>344.8</v>
      </c>
    </row>
    <row r="444" spans="1:5" outlineLevel="4" x14ac:dyDescent="0.25">
      <c r="A444" s="34" t="s">
        <v>290</v>
      </c>
      <c r="B444" s="35" t="s">
        <v>259</v>
      </c>
      <c r="C444" s="35" t="s">
        <v>291</v>
      </c>
      <c r="D444" s="35"/>
      <c r="E444" s="36">
        <f>E445</f>
        <v>344.8</v>
      </c>
    </row>
    <row r="445" spans="1:5" outlineLevel="7" x14ac:dyDescent="0.25">
      <c r="A445" s="34" t="s">
        <v>292</v>
      </c>
      <c r="B445" s="35" t="s">
        <v>259</v>
      </c>
      <c r="C445" s="35" t="s">
        <v>291</v>
      </c>
      <c r="D445" s="35" t="s">
        <v>293</v>
      </c>
      <c r="E445" s="36">
        <f>E446</f>
        <v>344.8</v>
      </c>
    </row>
    <row r="446" spans="1:5" ht="30.6" outlineLevel="7" x14ac:dyDescent="0.25">
      <c r="A446" s="42" t="s">
        <v>294</v>
      </c>
      <c r="B446" s="38" t="s">
        <v>259</v>
      </c>
      <c r="C446" s="38" t="s">
        <v>291</v>
      </c>
      <c r="D446" s="38" t="s">
        <v>295</v>
      </c>
      <c r="E446" s="39">
        <f>ведомствен!F355</f>
        <v>344.8</v>
      </c>
    </row>
    <row r="447" spans="1:5" outlineLevel="1" x14ac:dyDescent="0.25">
      <c r="A447" s="34" t="s">
        <v>296</v>
      </c>
      <c r="B447" s="35" t="s">
        <v>297</v>
      </c>
      <c r="C447" s="35"/>
      <c r="D447" s="35"/>
      <c r="E447" s="36">
        <f>E448+E453+E458</f>
        <v>23310.9</v>
      </c>
    </row>
    <row r="448" spans="1:5" ht="20.399999999999999" outlineLevel="2" x14ac:dyDescent="0.25">
      <c r="A448" s="34" t="s">
        <v>250</v>
      </c>
      <c r="B448" s="35" t="s">
        <v>297</v>
      </c>
      <c r="C448" s="35" t="s">
        <v>251</v>
      </c>
      <c r="D448" s="35"/>
      <c r="E448" s="36">
        <f>E449</f>
        <v>2062</v>
      </c>
    </row>
    <row r="449" spans="1:5" outlineLevel="3" x14ac:dyDescent="0.25">
      <c r="A449" s="34" t="s">
        <v>298</v>
      </c>
      <c r="B449" s="35" t="s">
        <v>297</v>
      </c>
      <c r="C449" s="35" t="s">
        <v>299</v>
      </c>
      <c r="D449" s="35"/>
      <c r="E449" s="36">
        <f>E450</f>
        <v>2062</v>
      </c>
    </row>
    <row r="450" spans="1:5" outlineLevel="4" x14ac:dyDescent="0.25">
      <c r="A450" s="34" t="s">
        <v>300</v>
      </c>
      <c r="B450" s="35" t="s">
        <v>297</v>
      </c>
      <c r="C450" s="35" t="s">
        <v>301</v>
      </c>
      <c r="D450" s="35"/>
      <c r="E450" s="36">
        <f>E451</f>
        <v>2062</v>
      </c>
    </row>
    <row r="451" spans="1:5" outlineLevel="7" x14ac:dyDescent="0.25">
      <c r="A451" s="34" t="s">
        <v>25</v>
      </c>
      <c r="B451" s="35" t="s">
        <v>297</v>
      </c>
      <c r="C451" s="35" t="s">
        <v>301</v>
      </c>
      <c r="D451" s="35" t="s">
        <v>26</v>
      </c>
      <c r="E451" s="36">
        <f>E452</f>
        <v>2062</v>
      </c>
    </row>
    <row r="452" spans="1:5" outlineLevel="7" x14ac:dyDescent="0.25">
      <c r="A452" s="37" t="s">
        <v>27</v>
      </c>
      <c r="B452" s="38" t="s">
        <v>297</v>
      </c>
      <c r="C452" s="38" t="s">
        <v>301</v>
      </c>
      <c r="D452" s="38" t="s">
        <v>28</v>
      </c>
      <c r="E452" s="39">
        <f>ведомствен!F361</f>
        <v>2062</v>
      </c>
    </row>
    <row r="453" spans="1:5" ht="20.399999999999999" outlineLevel="2" x14ac:dyDescent="0.25">
      <c r="A453" s="34" t="s">
        <v>165</v>
      </c>
      <c r="B453" s="35" t="s">
        <v>297</v>
      </c>
      <c r="C453" s="35" t="s">
        <v>166</v>
      </c>
      <c r="D453" s="35"/>
      <c r="E453" s="36">
        <f>E454</f>
        <v>3803</v>
      </c>
    </row>
    <row r="454" spans="1:5" outlineLevel="3" x14ac:dyDescent="0.25">
      <c r="A454" s="34" t="s">
        <v>167</v>
      </c>
      <c r="B454" s="35" t="s">
        <v>297</v>
      </c>
      <c r="C454" s="35" t="s">
        <v>168</v>
      </c>
      <c r="D454" s="35"/>
      <c r="E454" s="36">
        <f>E455</f>
        <v>3803</v>
      </c>
    </row>
    <row r="455" spans="1:5" outlineLevel="4" x14ac:dyDescent="0.25">
      <c r="A455" s="34" t="s">
        <v>302</v>
      </c>
      <c r="B455" s="35" t="s">
        <v>297</v>
      </c>
      <c r="C455" s="35" t="s">
        <v>303</v>
      </c>
      <c r="D455" s="35"/>
      <c r="E455" s="36">
        <f>E456</f>
        <v>3803</v>
      </c>
    </row>
    <row r="456" spans="1:5" outlineLevel="7" x14ac:dyDescent="0.25">
      <c r="A456" s="34" t="s">
        <v>304</v>
      </c>
      <c r="B456" s="35" t="s">
        <v>297</v>
      </c>
      <c r="C456" s="35" t="s">
        <v>303</v>
      </c>
      <c r="D456" s="35" t="s">
        <v>305</v>
      </c>
      <c r="E456" s="36">
        <f>E457</f>
        <v>3803</v>
      </c>
    </row>
    <row r="457" spans="1:5" outlineLevel="7" x14ac:dyDescent="0.25">
      <c r="A457" s="37" t="s">
        <v>306</v>
      </c>
      <c r="B457" s="38" t="s">
        <v>297</v>
      </c>
      <c r="C457" s="38" t="s">
        <v>303</v>
      </c>
      <c r="D457" s="38" t="s">
        <v>307</v>
      </c>
      <c r="E457" s="39">
        <f>ведомствен!F366</f>
        <v>3803</v>
      </c>
    </row>
    <row r="458" spans="1:5" ht="20.399999999999999" outlineLevel="2" x14ac:dyDescent="0.25">
      <c r="A458" s="34" t="s">
        <v>282</v>
      </c>
      <c r="B458" s="35" t="s">
        <v>297</v>
      </c>
      <c r="C458" s="35" t="s">
        <v>283</v>
      </c>
      <c r="D458" s="35"/>
      <c r="E458" s="36">
        <f>E459</f>
        <v>17445.900000000001</v>
      </c>
    </row>
    <row r="459" spans="1:5" ht="20.399999999999999" outlineLevel="3" x14ac:dyDescent="0.25">
      <c r="A459" s="34" t="s">
        <v>284</v>
      </c>
      <c r="B459" s="35" t="s">
        <v>297</v>
      </c>
      <c r="C459" s="35" t="s">
        <v>285</v>
      </c>
      <c r="D459" s="35"/>
      <c r="E459" s="36">
        <f>E460+E463+E466+E469</f>
        <v>17445.900000000001</v>
      </c>
    </row>
    <row r="460" spans="1:5" ht="20.399999999999999" outlineLevel="4" x14ac:dyDescent="0.25">
      <c r="A460" s="34" t="s">
        <v>308</v>
      </c>
      <c r="B460" s="35" t="s">
        <v>297</v>
      </c>
      <c r="C460" s="35" t="s">
        <v>309</v>
      </c>
      <c r="D460" s="35"/>
      <c r="E460" s="36">
        <f>E461</f>
        <v>6134.2</v>
      </c>
    </row>
    <row r="461" spans="1:5" outlineLevel="7" x14ac:dyDescent="0.25">
      <c r="A461" s="34" t="s">
        <v>25</v>
      </c>
      <c r="B461" s="35" t="s">
        <v>297</v>
      </c>
      <c r="C461" s="35" t="s">
        <v>309</v>
      </c>
      <c r="D461" s="35" t="s">
        <v>26</v>
      </c>
      <c r="E461" s="36">
        <f>E462</f>
        <v>6134.2</v>
      </c>
    </row>
    <row r="462" spans="1:5" outlineLevel="7" x14ac:dyDescent="0.25">
      <c r="A462" s="37" t="s">
        <v>27</v>
      </c>
      <c r="B462" s="38" t="s">
        <v>297</v>
      </c>
      <c r="C462" s="38" t="s">
        <v>309</v>
      </c>
      <c r="D462" s="38" t="s">
        <v>28</v>
      </c>
      <c r="E462" s="39">
        <f>ведомствен!F371</f>
        <v>6134.2</v>
      </c>
    </row>
    <row r="463" spans="1:5" ht="20.399999999999999" outlineLevel="4" x14ac:dyDescent="0.25">
      <c r="A463" s="34" t="s">
        <v>310</v>
      </c>
      <c r="B463" s="35" t="s">
        <v>297</v>
      </c>
      <c r="C463" s="35" t="s">
        <v>311</v>
      </c>
      <c r="D463" s="35"/>
      <c r="E463" s="36">
        <f>E464</f>
        <v>9318.2999999999993</v>
      </c>
    </row>
    <row r="464" spans="1:5" outlineLevel="7" x14ac:dyDescent="0.25">
      <c r="A464" s="34" t="s">
        <v>25</v>
      </c>
      <c r="B464" s="35" t="s">
        <v>297</v>
      </c>
      <c r="C464" s="35" t="s">
        <v>311</v>
      </c>
      <c r="D464" s="35" t="s">
        <v>26</v>
      </c>
      <c r="E464" s="36">
        <f>E465</f>
        <v>9318.2999999999993</v>
      </c>
    </row>
    <row r="465" spans="1:5" outlineLevel="7" x14ac:dyDescent="0.25">
      <c r="A465" s="37" t="s">
        <v>27</v>
      </c>
      <c r="B465" s="38" t="s">
        <v>297</v>
      </c>
      <c r="C465" s="38" t="s">
        <v>311</v>
      </c>
      <c r="D465" s="38" t="s">
        <v>28</v>
      </c>
      <c r="E465" s="39">
        <f>ведомствен!F374</f>
        <v>9318.2999999999993</v>
      </c>
    </row>
    <row r="466" spans="1:5" outlineLevel="4" x14ac:dyDescent="0.25">
      <c r="A466" s="34" t="s">
        <v>312</v>
      </c>
      <c r="B466" s="35" t="s">
        <v>297</v>
      </c>
      <c r="C466" s="35" t="s">
        <v>313</v>
      </c>
      <c r="D466" s="35"/>
      <c r="E466" s="36">
        <f>E467</f>
        <v>181.7</v>
      </c>
    </row>
    <row r="467" spans="1:5" outlineLevel="7" x14ac:dyDescent="0.25">
      <c r="A467" s="34" t="s">
        <v>25</v>
      </c>
      <c r="B467" s="35" t="s">
        <v>297</v>
      </c>
      <c r="C467" s="35" t="s">
        <v>313</v>
      </c>
      <c r="D467" s="35" t="s">
        <v>26</v>
      </c>
      <c r="E467" s="36">
        <f>E468</f>
        <v>181.7</v>
      </c>
    </row>
    <row r="468" spans="1:5" outlineLevel="7" x14ac:dyDescent="0.25">
      <c r="A468" s="37" t="s">
        <v>27</v>
      </c>
      <c r="B468" s="38" t="s">
        <v>297</v>
      </c>
      <c r="C468" s="38" t="s">
        <v>313</v>
      </c>
      <c r="D468" s="38" t="s">
        <v>28</v>
      </c>
      <c r="E468" s="39">
        <f>ведомствен!F377</f>
        <v>181.7</v>
      </c>
    </row>
    <row r="469" spans="1:5" outlineLevel="4" x14ac:dyDescent="0.25">
      <c r="A469" s="34" t="s">
        <v>314</v>
      </c>
      <c r="B469" s="35" t="s">
        <v>297</v>
      </c>
      <c r="C469" s="35" t="s">
        <v>315</v>
      </c>
      <c r="D469" s="35"/>
      <c r="E469" s="36">
        <f>E470</f>
        <v>1811.7</v>
      </c>
    </row>
    <row r="470" spans="1:5" outlineLevel="7" x14ac:dyDescent="0.25">
      <c r="A470" s="34" t="s">
        <v>25</v>
      </c>
      <c r="B470" s="35" t="s">
        <v>297</v>
      </c>
      <c r="C470" s="35" t="s">
        <v>315</v>
      </c>
      <c r="D470" s="35" t="s">
        <v>26</v>
      </c>
      <c r="E470" s="36">
        <f>E471</f>
        <v>1811.7</v>
      </c>
    </row>
    <row r="471" spans="1:5" outlineLevel="7" x14ac:dyDescent="0.25">
      <c r="A471" s="37" t="s">
        <v>27</v>
      </c>
      <c r="B471" s="38" t="s">
        <v>297</v>
      </c>
      <c r="C471" s="38" t="s">
        <v>315</v>
      </c>
      <c r="D471" s="38" t="s">
        <v>28</v>
      </c>
      <c r="E471" s="39">
        <f>ведомствен!F380</f>
        <v>1811.7</v>
      </c>
    </row>
    <row r="472" spans="1:5" x14ac:dyDescent="0.25">
      <c r="A472" s="33" t="s">
        <v>781</v>
      </c>
      <c r="B472" s="19" t="s">
        <v>316</v>
      </c>
      <c r="C472" s="19"/>
      <c r="D472" s="19"/>
      <c r="E472" s="61">
        <f>E473</f>
        <v>4715.9000000000005</v>
      </c>
    </row>
    <row r="473" spans="1:5" outlineLevel="1" x14ac:dyDescent="0.25">
      <c r="A473" s="34" t="s">
        <v>317</v>
      </c>
      <c r="B473" s="35" t="s">
        <v>318</v>
      </c>
      <c r="C473" s="35"/>
      <c r="D473" s="35"/>
      <c r="E473" s="36">
        <f>E474</f>
        <v>4715.9000000000005</v>
      </c>
    </row>
    <row r="474" spans="1:5" ht="20.399999999999999" outlineLevel="2" x14ac:dyDescent="0.25">
      <c r="A474" s="34" t="s">
        <v>319</v>
      </c>
      <c r="B474" s="35" t="s">
        <v>318</v>
      </c>
      <c r="C474" s="35" t="s">
        <v>320</v>
      </c>
      <c r="D474" s="35"/>
      <c r="E474" s="36">
        <f>E475+E478+E481+E484+E487+E490+E493</f>
        <v>4715.9000000000005</v>
      </c>
    </row>
    <row r="475" spans="1:5" outlineLevel="3" x14ac:dyDescent="0.25">
      <c r="A475" s="34" t="s">
        <v>321</v>
      </c>
      <c r="B475" s="35" t="s">
        <v>318</v>
      </c>
      <c r="C475" s="35" t="s">
        <v>322</v>
      </c>
      <c r="D475" s="35"/>
      <c r="E475" s="36">
        <f>E476</f>
        <v>1800</v>
      </c>
    </row>
    <row r="476" spans="1:5" outlineLevel="7" x14ac:dyDescent="0.25">
      <c r="A476" s="34" t="s">
        <v>25</v>
      </c>
      <c r="B476" s="35" t="s">
        <v>318</v>
      </c>
      <c r="C476" s="35" t="s">
        <v>322</v>
      </c>
      <c r="D476" s="35" t="s">
        <v>26</v>
      </c>
      <c r="E476" s="36">
        <f>E477</f>
        <v>1800</v>
      </c>
    </row>
    <row r="477" spans="1:5" outlineLevel="7" x14ac:dyDescent="0.25">
      <c r="A477" s="37" t="s">
        <v>27</v>
      </c>
      <c r="B477" s="38" t="s">
        <v>318</v>
      </c>
      <c r="C477" s="38" t="s">
        <v>322</v>
      </c>
      <c r="D477" s="38" t="s">
        <v>28</v>
      </c>
      <c r="E477" s="39">
        <f>ведомствен!F386</f>
        <v>1800</v>
      </c>
    </row>
    <row r="478" spans="1:5" outlineLevel="3" x14ac:dyDescent="0.25">
      <c r="A478" s="34" t="s">
        <v>323</v>
      </c>
      <c r="B478" s="35" t="s">
        <v>318</v>
      </c>
      <c r="C478" s="35" t="s">
        <v>324</v>
      </c>
      <c r="D478" s="35"/>
      <c r="E478" s="36">
        <f>E479</f>
        <v>506</v>
      </c>
    </row>
    <row r="479" spans="1:5" outlineLevel="7" x14ac:dyDescent="0.25">
      <c r="A479" s="34" t="s">
        <v>25</v>
      </c>
      <c r="B479" s="35" t="s">
        <v>318</v>
      </c>
      <c r="C479" s="35" t="s">
        <v>324</v>
      </c>
      <c r="D479" s="35" t="s">
        <v>26</v>
      </c>
      <c r="E479" s="36">
        <f>E480</f>
        <v>506</v>
      </c>
    </row>
    <row r="480" spans="1:5" outlineLevel="7" x14ac:dyDescent="0.25">
      <c r="A480" s="37" t="s">
        <v>27</v>
      </c>
      <c r="B480" s="38" t="s">
        <v>318</v>
      </c>
      <c r="C480" s="38" t="s">
        <v>324</v>
      </c>
      <c r="D480" s="38" t="s">
        <v>28</v>
      </c>
      <c r="E480" s="39">
        <f>ведомствен!F389</f>
        <v>506</v>
      </c>
    </row>
    <row r="481" spans="1:5" outlineLevel="3" x14ac:dyDescent="0.25">
      <c r="A481" s="34" t="s">
        <v>325</v>
      </c>
      <c r="B481" s="35" t="s">
        <v>318</v>
      </c>
      <c r="C481" s="35" t="s">
        <v>326</v>
      </c>
      <c r="D481" s="35"/>
      <c r="E481" s="36">
        <f>E482</f>
        <v>245.8</v>
      </c>
    </row>
    <row r="482" spans="1:5" outlineLevel="7" x14ac:dyDescent="0.25">
      <c r="A482" s="34" t="s">
        <v>25</v>
      </c>
      <c r="B482" s="35" t="s">
        <v>318</v>
      </c>
      <c r="C482" s="35" t="s">
        <v>326</v>
      </c>
      <c r="D482" s="35" t="s">
        <v>26</v>
      </c>
      <c r="E482" s="36">
        <f>E483</f>
        <v>245.8</v>
      </c>
    </row>
    <row r="483" spans="1:5" outlineLevel="7" x14ac:dyDescent="0.25">
      <c r="A483" s="37" t="s">
        <v>27</v>
      </c>
      <c r="B483" s="38" t="s">
        <v>318</v>
      </c>
      <c r="C483" s="38" t="s">
        <v>326</v>
      </c>
      <c r="D483" s="38" t="s">
        <v>28</v>
      </c>
      <c r="E483" s="39">
        <f>ведомствен!F392</f>
        <v>245.8</v>
      </c>
    </row>
    <row r="484" spans="1:5" outlineLevel="3" x14ac:dyDescent="0.25">
      <c r="A484" s="34" t="s">
        <v>792</v>
      </c>
      <c r="B484" s="35" t="s">
        <v>318</v>
      </c>
      <c r="C484" s="35" t="s">
        <v>327</v>
      </c>
      <c r="D484" s="35"/>
      <c r="E484" s="36">
        <f>E485</f>
        <v>814</v>
      </c>
    </row>
    <row r="485" spans="1:5" outlineLevel="7" x14ac:dyDescent="0.25">
      <c r="A485" s="49" t="s">
        <v>61</v>
      </c>
      <c r="B485" s="35" t="s">
        <v>318</v>
      </c>
      <c r="C485" s="35" t="s">
        <v>327</v>
      </c>
      <c r="D485" s="35" t="s">
        <v>62</v>
      </c>
      <c r="E485" s="36">
        <f>E486</f>
        <v>814</v>
      </c>
    </row>
    <row r="486" spans="1:5" ht="20.399999999999999" outlineLevel="7" x14ac:dyDescent="0.25">
      <c r="A486" s="50" t="s">
        <v>73</v>
      </c>
      <c r="B486" s="38" t="s">
        <v>318</v>
      </c>
      <c r="C486" s="38" t="s">
        <v>327</v>
      </c>
      <c r="D486" s="38" t="s">
        <v>74</v>
      </c>
      <c r="E486" s="39">
        <f>ведомствен!F395</f>
        <v>814</v>
      </c>
    </row>
    <row r="487" spans="1:5" outlineLevel="3" x14ac:dyDescent="0.25">
      <c r="A487" s="34" t="s">
        <v>328</v>
      </c>
      <c r="B487" s="35" t="s">
        <v>318</v>
      </c>
      <c r="C487" s="35" t="s">
        <v>329</v>
      </c>
      <c r="D487" s="35"/>
      <c r="E487" s="36">
        <f>E488</f>
        <v>986.2</v>
      </c>
    </row>
    <row r="488" spans="1:5" outlineLevel="7" x14ac:dyDescent="0.25">
      <c r="A488" s="34" t="s">
        <v>25</v>
      </c>
      <c r="B488" s="35" t="s">
        <v>318</v>
      </c>
      <c r="C488" s="35" t="s">
        <v>329</v>
      </c>
      <c r="D488" s="35" t="s">
        <v>26</v>
      </c>
      <c r="E488" s="36">
        <f>E489</f>
        <v>986.2</v>
      </c>
    </row>
    <row r="489" spans="1:5" outlineLevel="7" x14ac:dyDescent="0.25">
      <c r="A489" s="37" t="s">
        <v>27</v>
      </c>
      <c r="B489" s="38" t="s">
        <v>318</v>
      </c>
      <c r="C489" s="38" t="s">
        <v>329</v>
      </c>
      <c r="D489" s="38" t="s">
        <v>28</v>
      </c>
      <c r="E489" s="39">
        <f>ведомствен!F398</f>
        <v>986.2</v>
      </c>
    </row>
    <row r="490" spans="1:5" outlineLevel="3" x14ac:dyDescent="0.25">
      <c r="A490" s="34" t="s">
        <v>330</v>
      </c>
      <c r="B490" s="35" t="s">
        <v>318</v>
      </c>
      <c r="C490" s="35" t="s">
        <v>331</v>
      </c>
      <c r="D490" s="35"/>
      <c r="E490" s="36">
        <f>E491</f>
        <v>151.80000000000001</v>
      </c>
    </row>
    <row r="491" spans="1:5" outlineLevel="7" x14ac:dyDescent="0.25">
      <c r="A491" s="34" t="s">
        <v>25</v>
      </c>
      <c r="B491" s="35" t="s">
        <v>318</v>
      </c>
      <c r="C491" s="35" t="s">
        <v>331</v>
      </c>
      <c r="D491" s="35" t="s">
        <v>26</v>
      </c>
      <c r="E491" s="36">
        <f>E492</f>
        <v>151.80000000000001</v>
      </c>
    </row>
    <row r="492" spans="1:5" outlineLevel="7" x14ac:dyDescent="0.25">
      <c r="A492" s="37" t="s">
        <v>27</v>
      </c>
      <c r="B492" s="38" t="s">
        <v>318</v>
      </c>
      <c r="C492" s="38" t="s">
        <v>331</v>
      </c>
      <c r="D492" s="38" t="s">
        <v>28</v>
      </c>
      <c r="E492" s="39">
        <f>ведомствен!F401</f>
        <v>151.80000000000001</v>
      </c>
    </row>
    <row r="493" spans="1:5" outlineLevel="3" x14ac:dyDescent="0.25">
      <c r="A493" s="34" t="s">
        <v>332</v>
      </c>
      <c r="B493" s="35" t="s">
        <v>318</v>
      </c>
      <c r="C493" s="35" t="s">
        <v>333</v>
      </c>
      <c r="D493" s="35"/>
      <c r="E493" s="36">
        <f>E494</f>
        <v>212.1</v>
      </c>
    </row>
    <row r="494" spans="1:5" outlineLevel="7" x14ac:dyDescent="0.25">
      <c r="A494" s="34" t="s">
        <v>25</v>
      </c>
      <c r="B494" s="35" t="s">
        <v>318</v>
      </c>
      <c r="C494" s="35" t="s">
        <v>333</v>
      </c>
      <c r="D494" s="35" t="s">
        <v>26</v>
      </c>
      <c r="E494" s="36">
        <f>E495</f>
        <v>212.1</v>
      </c>
    </row>
    <row r="495" spans="1:5" outlineLevel="7" x14ac:dyDescent="0.25">
      <c r="A495" s="17" t="s">
        <v>27</v>
      </c>
      <c r="B495" s="16" t="s">
        <v>318</v>
      </c>
      <c r="C495" s="16" t="s">
        <v>333</v>
      </c>
      <c r="D495" s="16" t="s">
        <v>28</v>
      </c>
      <c r="E495" s="15">
        <f>ведомствен!F404</f>
        <v>212.1</v>
      </c>
    </row>
    <row r="496" spans="1:5" x14ac:dyDescent="0.25">
      <c r="A496" s="33" t="s">
        <v>782</v>
      </c>
      <c r="B496" s="19" t="s">
        <v>334</v>
      </c>
      <c r="C496" s="19"/>
      <c r="D496" s="19"/>
      <c r="E496" s="61">
        <f>E497+E569+E710+E794+E816+E884</f>
        <v>3233671.1999999997</v>
      </c>
    </row>
    <row r="497" spans="1:5" outlineLevel="1" x14ac:dyDescent="0.25">
      <c r="A497" s="34" t="s">
        <v>461</v>
      </c>
      <c r="B497" s="35" t="s">
        <v>462</v>
      </c>
      <c r="C497" s="35"/>
      <c r="D497" s="35"/>
      <c r="E497" s="36">
        <f>E498+E560+E565</f>
        <v>1182866.0999999999</v>
      </c>
    </row>
    <row r="498" spans="1:5" outlineLevel="2" x14ac:dyDescent="0.25">
      <c r="A498" s="34" t="s">
        <v>33</v>
      </c>
      <c r="B498" s="35" t="s">
        <v>462</v>
      </c>
      <c r="C498" s="35" t="s">
        <v>34</v>
      </c>
      <c r="D498" s="35"/>
      <c r="E498" s="36">
        <f>E499+E556</f>
        <v>1182644.7</v>
      </c>
    </row>
    <row r="499" spans="1:5" outlineLevel="3" x14ac:dyDescent="0.25">
      <c r="A499" s="34" t="s">
        <v>463</v>
      </c>
      <c r="B499" s="35" t="s">
        <v>462</v>
      </c>
      <c r="C499" s="35" t="s">
        <v>464</v>
      </c>
      <c r="D499" s="35"/>
      <c r="E499" s="36">
        <f>E500+E503+E506+E509+E512+E515+E518+E521+E524+E527+E530+E533+E536+E539+E542+E545+E550+E553</f>
        <v>1181648.7</v>
      </c>
    </row>
    <row r="500" spans="1:5" outlineLevel="4" x14ac:dyDescent="0.25">
      <c r="A500" s="34" t="s">
        <v>465</v>
      </c>
      <c r="B500" s="35" t="s">
        <v>462</v>
      </c>
      <c r="C500" s="35" t="s">
        <v>466</v>
      </c>
      <c r="D500" s="35"/>
      <c r="E500" s="36">
        <f>E501</f>
        <v>462801.4</v>
      </c>
    </row>
    <row r="501" spans="1:5" outlineLevel="7" x14ac:dyDescent="0.25">
      <c r="A501" s="34" t="s">
        <v>339</v>
      </c>
      <c r="B501" s="35" t="s">
        <v>462</v>
      </c>
      <c r="C501" s="35" t="s">
        <v>466</v>
      </c>
      <c r="D501" s="35" t="s">
        <v>340</v>
      </c>
      <c r="E501" s="36">
        <f>E502</f>
        <v>462801.4</v>
      </c>
    </row>
    <row r="502" spans="1:5" outlineLevel="7" x14ac:dyDescent="0.25">
      <c r="A502" s="37" t="s">
        <v>467</v>
      </c>
      <c r="B502" s="38" t="s">
        <v>462</v>
      </c>
      <c r="C502" s="38" t="s">
        <v>466</v>
      </c>
      <c r="D502" s="38" t="s">
        <v>468</v>
      </c>
      <c r="E502" s="39">
        <f>ведомствен!F602</f>
        <v>462801.4</v>
      </c>
    </row>
    <row r="503" spans="1:5" outlineLevel="4" x14ac:dyDescent="0.25">
      <c r="A503" s="34" t="s">
        <v>469</v>
      </c>
      <c r="B503" s="35" t="s">
        <v>462</v>
      </c>
      <c r="C503" s="35" t="s">
        <v>470</v>
      </c>
      <c r="D503" s="35"/>
      <c r="E503" s="36">
        <f>E504</f>
        <v>1144.4000000000001</v>
      </c>
    </row>
    <row r="504" spans="1:5" outlineLevel="7" x14ac:dyDescent="0.25">
      <c r="A504" s="34" t="s">
        <v>339</v>
      </c>
      <c r="B504" s="35" t="s">
        <v>462</v>
      </c>
      <c r="C504" s="35" t="s">
        <v>470</v>
      </c>
      <c r="D504" s="35" t="s">
        <v>340</v>
      </c>
      <c r="E504" s="36">
        <f>E505</f>
        <v>1144.4000000000001</v>
      </c>
    </row>
    <row r="505" spans="1:5" outlineLevel="7" x14ac:dyDescent="0.25">
      <c r="A505" s="37" t="s">
        <v>467</v>
      </c>
      <c r="B505" s="38" t="s">
        <v>462</v>
      </c>
      <c r="C505" s="38" t="s">
        <v>470</v>
      </c>
      <c r="D505" s="38" t="s">
        <v>468</v>
      </c>
      <c r="E505" s="39">
        <v>1144.4000000000001</v>
      </c>
    </row>
    <row r="506" spans="1:5" outlineLevel="4" x14ac:dyDescent="0.25">
      <c r="A506" s="34" t="s">
        <v>471</v>
      </c>
      <c r="B506" s="35" t="s">
        <v>462</v>
      </c>
      <c r="C506" s="35" t="s">
        <v>472</v>
      </c>
      <c r="D506" s="35"/>
      <c r="E506" s="36">
        <f>E507</f>
        <v>9171</v>
      </c>
    </row>
    <row r="507" spans="1:5" outlineLevel="7" x14ac:dyDescent="0.25">
      <c r="A507" s="34" t="s">
        <v>339</v>
      </c>
      <c r="B507" s="35" t="s">
        <v>462</v>
      </c>
      <c r="C507" s="35" t="s">
        <v>472</v>
      </c>
      <c r="D507" s="35" t="s">
        <v>340</v>
      </c>
      <c r="E507" s="36">
        <f>E508</f>
        <v>9171</v>
      </c>
    </row>
    <row r="508" spans="1:5" outlineLevel="7" x14ac:dyDescent="0.25">
      <c r="A508" s="37" t="s">
        <v>467</v>
      </c>
      <c r="B508" s="38" t="s">
        <v>462</v>
      </c>
      <c r="C508" s="38" t="s">
        <v>472</v>
      </c>
      <c r="D508" s="38" t="s">
        <v>468</v>
      </c>
      <c r="E508" s="39">
        <f>ведомствен!F608</f>
        <v>9171</v>
      </c>
    </row>
    <row r="509" spans="1:5" ht="20.399999999999999" outlineLevel="4" x14ac:dyDescent="0.25">
      <c r="A509" s="34" t="s">
        <v>473</v>
      </c>
      <c r="B509" s="35" t="s">
        <v>462</v>
      </c>
      <c r="C509" s="35" t="s">
        <v>474</v>
      </c>
      <c r="D509" s="35"/>
      <c r="E509" s="36">
        <f>E510</f>
        <v>12606.1</v>
      </c>
    </row>
    <row r="510" spans="1:5" outlineLevel="7" x14ac:dyDescent="0.25">
      <c r="A510" s="34" t="s">
        <v>25</v>
      </c>
      <c r="B510" s="35" t="s">
        <v>462</v>
      </c>
      <c r="C510" s="35" t="s">
        <v>474</v>
      </c>
      <c r="D510" s="35" t="s">
        <v>26</v>
      </c>
      <c r="E510" s="36">
        <f>E511</f>
        <v>12606.1</v>
      </c>
    </row>
    <row r="511" spans="1:5" outlineLevel="7" x14ac:dyDescent="0.25">
      <c r="A511" s="37" t="s">
        <v>27</v>
      </c>
      <c r="B511" s="38" t="s">
        <v>462</v>
      </c>
      <c r="C511" s="38" t="s">
        <v>474</v>
      </c>
      <c r="D511" s="38" t="s">
        <v>28</v>
      </c>
      <c r="E511" s="39">
        <f>ведомствен!F611</f>
        <v>12606.1</v>
      </c>
    </row>
    <row r="512" spans="1:5" ht="20.399999999999999" outlineLevel="4" x14ac:dyDescent="0.25">
      <c r="A512" s="34" t="s">
        <v>475</v>
      </c>
      <c r="B512" s="35" t="s">
        <v>462</v>
      </c>
      <c r="C512" s="35" t="s">
        <v>476</v>
      </c>
      <c r="D512" s="35"/>
      <c r="E512" s="36">
        <f>E513</f>
        <v>366.4</v>
      </c>
    </row>
    <row r="513" spans="1:5" outlineLevel="7" x14ac:dyDescent="0.25">
      <c r="A513" s="34" t="s">
        <v>339</v>
      </c>
      <c r="B513" s="35" t="s">
        <v>462</v>
      </c>
      <c r="C513" s="35" t="s">
        <v>476</v>
      </c>
      <c r="D513" s="35" t="s">
        <v>340</v>
      </c>
      <c r="E513" s="36">
        <f>E514</f>
        <v>366.4</v>
      </c>
    </row>
    <row r="514" spans="1:5" outlineLevel="7" x14ac:dyDescent="0.25">
      <c r="A514" s="37" t="s">
        <v>467</v>
      </c>
      <c r="B514" s="38" t="s">
        <v>462</v>
      </c>
      <c r="C514" s="38" t="s">
        <v>476</v>
      </c>
      <c r="D514" s="38" t="s">
        <v>468</v>
      </c>
      <c r="E514" s="39">
        <f>ведомствен!F614</f>
        <v>366.4</v>
      </c>
    </row>
    <row r="515" spans="1:5" ht="20.399999999999999" outlineLevel="4" x14ac:dyDescent="0.25">
      <c r="A515" s="34" t="s">
        <v>477</v>
      </c>
      <c r="B515" s="35" t="s">
        <v>462</v>
      </c>
      <c r="C515" s="35" t="s">
        <v>478</v>
      </c>
      <c r="D515" s="35"/>
      <c r="E515" s="36">
        <f>E516</f>
        <v>2022.1</v>
      </c>
    </row>
    <row r="516" spans="1:5" outlineLevel="7" x14ac:dyDescent="0.25">
      <c r="A516" s="34" t="s">
        <v>339</v>
      </c>
      <c r="B516" s="35" t="s">
        <v>462</v>
      </c>
      <c r="C516" s="35" t="s">
        <v>478</v>
      </c>
      <c r="D516" s="35" t="s">
        <v>340</v>
      </c>
      <c r="E516" s="36">
        <f>E517</f>
        <v>2022.1</v>
      </c>
    </row>
    <row r="517" spans="1:5" outlineLevel="7" x14ac:dyDescent="0.25">
      <c r="A517" s="37" t="s">
        <v>467</v>
      </c>
      <c r="B517" s="38" t="s">
        <v>462</v>
      </c>
      <c r="C517" s="38" t="s">
        <v>478</v>
      </c>
      <c r="D517" s="38" t="s">
        <v>468</v>
      </c>
      <c r="E517" s="39">
        <f>ведомствен!F617</f>
        <v>2022.1</v>
      </c>
    </row>
    <row r="518" spans="1:5" ht="20.399999999999999" outlineLevel="4" x14ac:dyDescent="0.25">
      <c r="A518" s="34" t="s">
        <v>479</v>
      </c>
      <c r="B518" s="35" t="s">
        <v>462</v>
      </c>
      <c r="C518" s="35" t="s">
        <v>480</v>
      </c>
      <c r="D518" s="35"/>
      <c r="E518" s="36">
        <f>E519</f>
        <v>1571.2</v>
      </c>
    </row>
    <row r="519" spans="1:5" outlineLevel="7" x14ac:dyDescent="0.25">
      <c r="A519" s="34" t="s">
        <v>339</v>
      </c>
      <c r="B519" s="35" t="s">
        <v>462</v>
      </c>
      <c r="C519" s="35" t="s">
        <v>480</v>
      </c>
      <c r="D519" s="35" t="s">
        <v>340</v>
      </c>
      <c r="E519" s="36">
        <f>E520</f>
        <v>1571.2</v>
      </c>
    </row>
    <row r="520" spans="1:5" outlineLevel="7" x14ac:dyDescent="0.25">
      <c r="A520" s="37" t="s">
        <v>467</v>
      </c>
      <c r="B520" s="38" t="s">
        <v>462</v>
      </c>
      <c r="C520" s="38" t="s">
        <v>480</v>
      </c>
      <c r="D520" s="38" t="s">
        <v>468</v>
      </c>
      <c r="E520" s="39">
        <f>ведомствен!F620</f>
        <v>1571.2</v>
      </c>
    </row>
    <row r="521" spans="1:5" ht="20.399999999999999" outlineLevel="4" x14ac:dyDescent="0.25">
      <c r="A521" s="34" t="s">
        <v>481</v>
      </c>
      <c r="B521" s="35" t="s">
        <v>462</v>
      </c>
      <c r="C521" s="35" t="s">
        <v>482</v>
      </c>
      <c r="D521" s="35"/>
      <c r="E521" s="36">
        <f>E522</f>
        <v>153.6</v>
      </c>
    </row>
    <row r="522" spans="1:5" outlineLevel="7" x14ac:dyDescent="0.25">
      <c r="A522" s="34" t="s">
        <v>339</v>
      </c>
      <c r="B522" s="35" t="s">
        <v>462</v>
      </c>
      <c r="C522" s="35" t="s">
        <v>482</v>
      </c>
      <c r="D522" s="35" t="s">
        <v>340</v>
      </c>
      <c r="E522" s="36">
        <f>E523</f>
        <v>153.6</v>
      </c>
    </row>
    <row r="523" spans="1:5" outlineLevel="7" x14ac:dyDescent="0.25">
      <c r="A523" s="37" t="s">
        <v>467</v>
      </c>
      <c r="B523" s="38" t="s">
        <v>462</v>
      </c>
      <c r="C523" s="38" t="s">
        <v>482</v>
      </c>
      <c r="D523" s="38" t="s">
        <v>468</v>
      </c>
      <c r="E523" s="39">
        <f>ведомствен!F623</f>
        <v>153.6</v>
      </c>
    </row>
    <row r="524" spans="1:5" ht="40.799999999999997" outlineLevel="4" x14ac:dyDescent="0.25">
      <c r="A524" s="41" t="s">
        <v>483</v>
      </c>
      <c r="B524" s="35" t="s">
        <v>462</v>
      </c>
      <c r="C524" s="35" t="s">
        <v>484</v>
      </c>
      <c r="D524" s="35"/>
      <c r="E524" s="36">
        <f>E525</f>
        <v>591309</v>
      </c>
    </row>
    <row r="525" spans="1:5" outlineLevel="7" x14ac:dyDescent="0.25">
      <c r="A525" s="34" t="s">
        <v>339</v>
      </c>
      <c r="B525" s="35" t="s">
        <v>462</v>
      </c>
      <c r="C525" s="35" t="s">
        <v>484</v>
      </c>
      <c r="D525" s="35" t="s">
        <v>340</v>
      </c>
      <c r="E525" s="36">
        <f>E526</f>
        <v>591309</v>
      </c>
    </row>
    <row r="526" spans="1:5" outlineLevel="7" x14ac:dyDescent="0.25">
      <c r="A526" s="37" t="s">
        <v>467</v>
      </c>
      <c r="B526" s="38" t="s">
        <v>462</v>
      </c>
      <c r="C526" s="38" t="s">
        <v>484</v>
      </c>
      <c r="D526" s="38" t="s">
        <v>468</v>
      </c>
      <c r="E526" s="39">
        <f>ведомствен!F626</f>
        <v>591309</v>
      </c>
    </row>
    <row r="527" spans="1:5" ht="20.399999999999999" outlineLevel="4" x14ac:dyDescent="0.25">
      <c r="A527" s="34" t="s">
        <v>485</v>
      </c>
      <c r="B527" s="35" t="s">
        <v>462</v>
      </c>
      <c r="C527" s="35" t="s">
        <v>486</v>
      </c>
      <c r="D527" s="35"/>
      <c r="E527" s="36">
        <f>E528</f>
        <v>500</v>
      </c>
    </row>
    <row r="528" spans="1:5" outlineLevel="7" x14ac:dyDescent="0.25">
      <c r="A528" s="34" t="s">
        <v>339</v>
      </c>
      <c r="B528" s="35" t="s">
        <v>462</v>
      </c>
      <c r="C528" s="35" t="s">
        <v>486</v>
      </c>
      <c r="D528" s="35" t="s">
        <v>340</v>
      </c>
      <c r="E528" s="36">
        <f>E529</f>
        <v>500</v>
      </c>
    </row>
    <row r="529" spans="1:5" outlineLevel="7" x14ac:dyDescent="0.25">
      <c r="A529" s="37" t="s">
        <v>467</v>
      </c>
      <c r="B529" s="38" t="s">
        <v>462</v>
      </c>
      <c r="C529" s="38" t="s">
        <v>486</v>
      </c>
      <c r="D529" s="38" t="s">
        <v>468</v>
      </c>
      <c r="E529" s="39">
        <f>ведомствен!F629</f>
        <v>500</v>
      </c>
    </row>
    <row r="530" spans="1:5" ht="30.6" outlineLevel="4" x14ac:dyDescent="0.25">
      <c r="A530" s="34" t="s">
        <v>487</v>
      </c>
      <c r="B530" s="35" t="s">
        <v>462</v>
      </c>
      <c r="C530" s="35" t="s">
        <v>488</v>
      </c>
      <c r="D530" s="35"/>
      <c r="E530" s="36">
        <f>E531</f>
        <v>27234.6</v>
      </c>
    </row>
    <row r="531" spans="1:5" outlineLevel="7" x14ac:dyDescent="0.25">
      <c r="A531" s="34" t="s">
        <v>339</v>
      </c>
      <c r="B531" s="35" t="s">
        <v>462</v>
      </c>
      <c r="C531" s="35" t="s">
        <v>488</v>
      </c>
      <c r="D531" s="35" t="s">
        <v>340</v>
      </c>
      <c r="E531" s="36">
        <f>E532</f>
        <v>27234.6</v>
      </c>
    </row>
    <row r="532" spans="1:5" outlineLevel="7" x14ac:dyDescent="0.25">
      <c r="A532" s="37" t="s">
        <v>467</v>
      </c>
      <c r="B532" s="38" t="s">
        <v>462</v>
      </c>
      <c r="C532" s="38" t="s">
        <v>488</v>
      </c>
      <c r="D532" s="38" t="s">
        <v>468</v>
      </c>
      <c r="E532" s="39">
        <f>ведомствен!F632</f>
        <v>27234.6</v>
      </c>
    </row>
    <row r="533" spans="1:5" outlineLevel="4" x14ac:dyDescent="0.25">
      <c r="A533" s="34" t="s">
        <v>489</v>
      </c>
      <c r="B533" s="35" t="s">
        <v>462</v>
      </c>
      <c r="C533" s="35" t="s">
        <v>490</v>
      </c>
      <c r="D533" s="35"/>
      <c r="E533" s="36">
        <f>E534</f>
        <v>15897</v>
      </c>
    </row>
    <row r="534" spans="1:5" outlineLevel="7" x14ac:dyDescent="0.25">
      <c r="A534" s="34" t="s">
        <v>339</v>
      </c>
      <c r="B534" s="35" t="s">
        <v>462</v>
      </c>
      <c r="C534" s="35" t="s">
        <v>490</v>
      </c>
      <c r="D534" s="35" t="s">
        <v>340</v>
      </c>
      <c r="E534" s="36">
        <f>E535</f>
        <v>15897</v>
      </c>
    </row>
    <row r="535" spans="1:5" outlineLevel="7" x14ac:dyDescent="0.25">
      <c r="A535" s="37" t="s">
        <v>467</v>
      </c>
      <c r="B535" s="38" t="s">
        <v>462</v>
      </c>
      <c r="C535" s="38" t="s">
        <v>490</v>
      </c>
      <c r="D535" s="38" t="s">
        <v>468</v>
      </c>
      <c r="E535" s="39">
        <f>ведомствен!F635</f>
        <v>15897</v>
      </c>
    </row>
    <row r="536" spans="1:5" outlineLevel="4" x14ac:dyDescent="0.25">
      <c r="A536" s="34" t="s">
        <v>491</v>
      </c>
      <c r="B536" s="35" t="s">
        <v>462</v>
      </c>
      <c r="C536" s="35" t="s">
        <v>492</v>
      </c>
      <c r="D536" s="35"/>
      <c r="E536" s="36">
        <f>E537</f>
        <v>50250</v>
      </c>
    </row>
    <row r="537" spans="1:5" outlineLevel="7" x14ac:dyDescent="0.25">
      <c r="A537" s="34" t="s">
        <v>339</v>
      </c>
      <c r="B537" s="35" t="s">
        <v>462</v>
      </c>
      <c r="C537" s="35" t="s">
        <v>492</v>
      </c>
      <c r="D537" s="35" t="s">
        <v>340</v>
      </c>
      <c r="E537" s="36">
        <f>E538</f>
        <v>50250</v>
      </c>
    </row>
    <row r="538" spans="1:5" outlineLevel="7" x14ac:dyDescent="0.25">
      <c r="A538" s="37" t="s">
        <v>467</v>
      </c>
      <c r="B538" s="38" t="s">
        <v>462</v>
      </c>
      <c r="C538" s="38" t="s">
        <v>492</v>
      </c>
      <c r="D538" s="38" t="s">
        <v>468</v>
      </c>
      <c r="E538" s="39">
        <f>ведомствен!F638</f>
        <v>50250</v>
      </c>
    </row>
    <row r="539" spans="1:5" outlineLevel="4" x14ac:dyDescent="0.25">
      <c r="A539" s="34" t="s">
        <v>493</v>
      </c>
      <c r="B539" s="35" t="s">
        <v>462</v>
      </c>
      <c r="C539" s="35" t="s">
        <v>494</v>
      </c>
      <c r="D539" s="35"/>
      <c r="E539" s="36">
        <f>E540</f>
        <v>3420.1</v>
      </c>
    </row>
    <row r="540" spans="1:5" outlineLevel="7" x14ac:dyDescent="0.25">
      <c r="A540" s="34" t="s">
        <v>339</v>
      </c>
      <c r="B540" s="35" t="s">
        <v>462</v>
      </c>
      <c r="C540" s="35" t="s">
        <v>494</v>
      </c>
      <c r="D540" s="35" t="s">
        <v>340</v>
      </c>
      <c r="E540" s="36">
        <f>E541</f>
        <v>3420.1</v>
      </c>
    </row>
    <row r="541" spans="1:5" outlineLevel="7" x14ac:dyDescent="0.25">
      <c r="A541" s="37" t="s">
        <v>467</v>
      </c>
      <c r="B541" s="38" t="s">
        <v>462</v>
      </c>
      <c r="C541" s="38" t="s">
        <v>494</v>
      </c>
      <c r="D541" s="38" t="s">
        <v>468</v>
      </c>
      <c r="E541" s="39">
        <f>ведомствен!F641</f>
        <v>3420.1</v>
      </c>
    </row>
    <row r="542" spans="1:5" outlineLevel="4" x14ac:dyDescent="0.25">
      <c r="A542" s="34" t="s">
        <v>495</v>
      </c>
      <c r="B542" s="35" t="s">
        <v>462</v>
      </c>
      <c r="C542" s="35" t="s">
        <v>496</v>
      </c>
      <c r="D542" s="35"/>
      <c r="E542" s="36">
        <f>E543</f>
        <v>1572</v>
      </c>
    </row>
    <row r="543" spans="1:5" outlineLevel="7" x14ac:dyDescent="0.25">
      <c r="A543" s="34" t="s">
        <v>339</v>
      </c>
      <c r="B543" s="35" t="s">
        <v>462</v>
      </c>
      <c r="C543" s="35" t="s">
        <v>496</v>
      </c>
      <c r="D543" s="35" t="s">
        <v>340</v>
      </c>
      <c r="E543" s="36">
        <f>E544</f>
        <v>1572</v>
      </c>
    </row>
    <row r="544" spans="1:5" outlineLevel="7" x14ac:dyDescent="0.25">
      <c r="A544" s="37" t="s">
        <v>467</v>
      </c>
      <c r="B544" s="38" t="s">
        <v>462</v>
      </c>
      <c r="C544" s="38" t="s">
        <v>496</v>
      </c>
      <c r="D544" s="38" t="s">
        <v>468</v>
      </c>
      <c r="E544" s="39">
        <f>ведомствен!F644</f>
        <v>1572</v>
      </c>
    </row>
    <row r="545" spans="1:5" ht="20.399999999999999" outlineLevel="4" x14ac:dyDescent="0.25">
      <c r="A545" s="34" t="s">
        <v>497</v>
      </c>
      <c r="B545" s="35" t="s">
        <v>462</v>
      </c>
      <c r="C545" s="35" t="s">
        <v>498</v>
      </c>
      <c r="D545" s="35"/>
      <c r="E545" s="36">
        <f>E546+E548</f>
        <v>150</v>
      </c>
    </row>
    <row r="546" spans="1:5" outlineLevel="7" x14ac:dyDescent="0.25">
      <c r="A546" s="34" t="s">
        <v>25</v>
      </c>
      <c r="B546" s="35" t="s">
        <v>462</v>
      </c>
      <c r="C546" s="35" t="s">
        <v>498</v>
      </c>
      <c r="D546" s="35" t="s">
        <v>26</v>
      </c>
      <c r="E546" s="36">
        <f>E547</f>
        <v>94</v>
      </c>
    </row>
    <row r="547" spans="1:5" outlineLevel="7" x14ac:dyDescent="0.25">
      <c r="A547" s="37" t="s">
        <v>27</v>
      </c>
      <c r="B547" s="38" t="s">
        <v>462</v>
      </c>
      <c r="C547" s="38" t="s">
        <v>498</v>
      </c>
      <c r="D547" s="38" t="s">
        <v>28</v>
      </c>
      <c r="E547" s="39">
        <f>ведомствен!F647</f>
        <v>94</v>
      </c>
    </row>
    <row r="548" spans="1:5" outlineLevel="7" x14ac:dyDescent="0.25">
      <c r="A548" s="34" t="s">
        <v>339</v>
      </c>
      <c r="B548" s="35" t="s">
        <v>462</v>
      </c>
      <c r="C548" s="35" t="s">
        <v>498</v>
      </c>
      <c r="D548" s="35" t="s">
        <v>340</v>
      </c>
      <c r="E548" s="36">
        <f>E549</f>
        <v>56</v>
      </c>
    </row>
    <row r="549" spans="1:5" outlineLevel="7" x14ac:dyDescent="0.25">
      <c r="A549" s="37" t="s">
        <v>467</v>
      </c>
      <c r="B549" s="38" t="s">
        <v>462</v>
      </c>
      <c r="C549" s="38" t="s">
        <v>498</v>
      </c>
      <c r="D549" s="38" t="s">
        <v>468</v>
      </c>
      <c r="E549" s="39">
        <f>ведомствен!F649</f>
        <v>56</v>
      </c>
    </row>
    <row r="550" spans="1:5" ht="30.6" outlineLevel="4" x14ac:dyDescent="0.25">
      <c r="A550" s="34" t="s">
        <v>487</v>
      </c>
      <c r="B550" s="35" t="s">
        <v>462</v>
      </c>
      <c r="C550" s="35" t="s">
        <v>499</v>
      </c>
      <c r="D550" s="35"/>
      <c r="E550" s="36">
        <f>E551</f>
        <v>1433.4</v>
      </c>
    </row>
    <row r="551" spans="1:5" outlineLevel="7" x14ac:dyDescent="0.25">
      <c r="A551" s="34" t="s">
        <v>339</v>
      </c>
      <c r="B551" s="35" t="s">
        <v>462</v>
      </c>
      <c r="C551" s="35" t="s">
        <v>499</v>
      </c>
      <c r="D551" s="35" t="s">
        <v>340</v>
      </c>
      <c r="E551" s="36">
        <f>E552</f>
        <v>1433.4</v>
      </c>
    </row>
    <row r="552" spans="1:5" outlineLevel="7" x14ac:dyDescent="0.25">
      <c r="A552" s="37" t="s">
        <v>467</v>
      </c>
      <c r="B552" s="38" t="s">
        <v>462</v>
      </c>
      <c r="C552" s="38" t="s">
        <v>499</v>
      </c>
      <c r="D552" s="38" t="s">
        <v>468</v>
      </c>
      <c r="E552" s="39">
        <f>ведомствен!F652</f>
        <v>1433.4</v>
      </c>
    </row>
    <row r="553" spans="1:5" ht="20.399999999999999" outlineLevel="4" x14ac:dyDescent="0.25">
      <c r="A553" s="34" t="s">
        <v>500</v>
      </c>
      <c r="B553" s="35" t="s">
        <v>462</v>
      </c>
      <c r="C553" s="35" t="s">
        <v>501</v>
      </c>
      <c r="D553" s="35"/>
      <c r="E553" s="36">
        <f>E554</f>
        <v>46.4</v>
      </c>
    </row>
    <row r="554" spans="1:5" outlineLevel="7" x14ac:dyDescent="0.25">
      <c r="A554" s="34" t="s">
        <v>339</v>
      </c>
      <c r="B554" s="35" t="s">
        <v>462</v>
      </c>
      <c r="C554" s="35" t="s">
        <v>501</v>
      </c>
      <c r="D554" s="35" t="s">
        <v>340</v>
      </c>
      <c r="E554" s="36">
        <f>E555</f>
        <v>46.4</v>
      </c>
    </row>
    <row r="555" spans="1:5" outlineLevel="7" x14ac:dyDescent="0.25">
      <c r="A555" s="37" t="s">
        <v>467</v>
      </c>
      <c r="B555" s="38" t="s">
        <v>462</v>
      </c>
      <c r="C555" s="38" t="s">
        <v>501</v>
      </c>
      <c r="D555" s="38" t="s">
        <v>468</v>
      </c>
      <c r="E555" s="39">
        <f>ведомствен!F655</f>
        <v>46.4</v>
      </c>
    </row>
    <row r="556" spans="1:5" outlineLevel="3" x14ac:dyDescent="0.25">
      <c r="A556" s="34" t="s">
        <v>502</v>
      </c>
      <c r="B556" s="35" t="s">
        <v>462</v>
      </c>
      <c r="C556" s="35" t="s">
        <v>503</v>
      </c>
      <c r="D556" s="35"/>
      <c r="E556" s="36">
        <f>E557</f>
        <v>996</v>
      </c>
    </row>
    <row r="557" spans="1:5" outlineLevel="4" x14ac:dyDescent="0.25">
      <c r="A557" s="34" t="s">
        <v>504</v>
      </c>
      <c r="B557" s="35" t="s">
        <v>462</v>
      </c>
      <c r="C557" s="35" t="s">
        <v>505</v>
      </c>
      <c r="D557" s="35"/>
      <c r="E557" s="36">
        <f>E558</f>
        <v>996</v>
      </c>
    </row>
    <row r="558" spans="1:5" outlineLevel="7" x14ac:dyDescent="0.25">
      <c r="A558" s="34" t="s">
        <v>339</v>
      </c>
      <c r="B558" s="35" t="s">
        <v>462</v>
      </c>
      <c r="C558" s="35" t="s">
        <v>505</v>
      </c>
      <c r="D558" s="35" t="s">
        <v>340</v>
      </c>
      <c r="E558" s="36">
        <f>E559</f>
        <v>996</v>
      </c>
    </row>
    <row r="559" spans="1:5" outlineLevel="7" x14ac:dyDescent="0.25">
      <c r="A559" s="37" t="s">
        <v>467</v>
      </c>
      <c r="B559" s="38" t="s">
        <v>462</v>
      </c>
      <c r="C559" s="38" t="s">
        <v>505</v>
      </c>
      <c r="D559" s="38" t="s">
        <v>468</v>
      </c>
      <c r="E559" s="39">
        <f>ведомствен!F659</f>
        <v>996</v>
      </c>
    </row>
    <row r="560" spans="1:5" outlineLevel="2" x14ac:dyDescent="0.25">
      <c r="A560" s="34" t="s">
        <v>39</v>
      </c>
      <c r="B560" s="35" t="s">
        <v>462</v>
      </c>
      <c r="C560" s="35" t="s">
        <v>40</v>
      </c>
      <c r="D560" s="35"/>
      <c r="E560" s="36">
        <f>E561</f>
        <v>50</v>
      </c>
    </row>
    <row r="561" spans="1:5" outlineLevel="3" x14ac:dyDescent="0.25">
      <c r="A561" s="34" t="s">
        <v>83</v>
      </c>
      <c r="B561" s="35" t="s">
        <v>462</v>
      </c>
      <c r="C561" s="35" t="s">
        <v>84</v>
      </c>
      <c r="D561" s="35"/>
      <c r="E561" s="36">
        <f>E562</f>
        <v>50</v>
      </c>
    </row>
    <row r="562" spans="1:5" outlineLevel="4" x14ac:dyDescent="0.25">
      <c r="A562" s="34" t="s">
        <v>161</v>
      </c>
      <c r="B562" s="35" t="s">
        <v>462</v>
      </c>
      <c r="C562" s="35" t="s">
        <v>162</v>
      </c>
      <c r="D562" s="35"/>
      <c r="E562" s="36">
        <f>E563</f>
        <v>50</v>
      </c>
    </row>
    <row r="563" spans="1:5" outlineLevel="7" x14ac:dyDescent="0.25">
      <c r="A563" s="34" t="s">
        <v>339</v>
      </c>
      <c r="B563" s="35" t="s">
        <v>462</v>
      </c>
      <c r="C563" s="35" t="s">
        <v>162</v>
      </c>
      <c r="D563" s="35" t="s">
        <v>340</v>
      </c>
      <c r="E563" s="36">
        <f>E564</f>
        <v>50</v>
      </c>
    </row>
    <row r="564" spans="1:5" outlineLevel="7" x14ac:dyDescent="0.25">
      <c r="A564" s="37" t="s">
        <v>467</v>
      </c>
      <c r="B564" s="38" t="s">
        <v>462</v>
      </c>
      <c r="C564" s="38" t="s">
        <v>162</v>
      </c>
      <c r="D564" s="38" t="s">
        <v>468</v>
      </c>
      <c r="E564" s="39">
        <f>ведомствен!F664</f>
        <v>50</v>
      </c>
    </row>
    <row r="565" spans="1:5" outlineLevel="2" x14ac:dyDescent="0.25">
      <c r="A565" s="34" t="s">
        <v>13</v>
      </c>
      <c r="B565" s="35" t="s">
        <v>462</v>
      </c>
      <c r="C565" s="35" t="s">
        <v>14</v>
      </c>
      <c r="D565" s="35"/>
      <c r="E565" s="36">
        <f>E566</f>
        <v>171.4</v>
      </c>
    </row>
    <row r="566" spans="1:5" outlineLevel="3" x14ac:dyDescent="0.25">
      <c r="A566" s="34" t="s">
        <v>506</v>
      </c>
      <c r="B566" s="35" t="s">
        <v>462</v>
      </c>
      <c r="C566" s="35" t="s">
        <v>507</v>
      </c>
      <c r="D566" s="35"/>
      <c r="E566" s="36">
        <f>E567</f>
        <v>171.4</v>
      </c>
    </row>
    <row r="567" spans="1:5" outlineLevel="7" x14ac:dyDescent="0.25">
      <c r="A567" s="34" t="s">
        <v>339</v>
      </c>
      <c r="B567" s="35" t="s">
        <v>462</v>
      </c>
      <c r="C567" s="35" t="s">
        <v>507</v>
      </c>
      <c r="D567" s="35" t="s">
        <v>340</v>
      </c>
      <c r="E567" s="36">
        <f>E568</f>
        <v>171.4</v>
      </c>
    </row>
    <row r="568" spans="1:5" outlineLevel="7" x14ac:dyDescent="0.25">
      <c r="A568" s="37" t="s">
        <v>467</v>
      </c>
      <c r="B568" s="38" t="s">
        <v>462</v>
      </c>
      <c r="C568" s="38" t="s">
        <v>507</v>
      </c>
      <c r="D568" s="38" t="s">
        <v>468</v>
      </c>
      <c r="E568" s="39">
        <f>ведомствен!F668</f>
        <v>171.4</v>
      </c>
    </row>
    <row r="569" spans="1:5" outlineLevel="1" x14ac:dyDescent="0.25">
      <c r="A569" s="34" t="s">
        <v>335</v>
      </c>
      <c r="B569" s="35" t="s">
        <v>336</v>
      </c>
      <c r="C569" s="35"/>
      <c r="D569" s="35"/>
      <c r="E569" s="36">
        <f>E570+E693+E698+E703</f>
        <v>1318669.7999999998</v>
      </c>
    </row>
    <row r="570" spans="1:5" outlineLevel="2" x14ac:dyDescent="0.25">
      <c r="A570" s="34" t="s">
        <v>33</v>
      </c>
      <c r="B570" s="35" t="s">
        <v>336</v>
      </c>
      <c r="C570" s="35" t="s">
        <v>34</v>
      </c>
      <c r="D570" s="35"/>
      <c r="E570" s="36">
        <f>E571+E687</f>
        <v>1302831.2999999998</v>
      </c>
    </row>
    <row r="571" spans="1:5" outlineLevel="3" x14ac:dyDescent="0.25">
      <c r="A571" s="34" t="s">
        <v>35</v>
      </c>
      <c r="B571" s="35" t="s">
        <v>336</v>
      </c>
      <c r="C571" s="35" t="s">
        <v>36</v>
      </c>
      <c r="D571" s="35"/>
      <c r="E571" s="36">
        <f>E572+E581+E584+E589+E592+E595+E598+E601+E604+E609+E614+E617+E620+E623+E630+E633+E637+E642+E645+E648+E651+E656+E661+E664+E667+E670+E675+E678+E681+E684</f>
        <v>1301893.3999999999</v>
      </c>
    </row>
    <row r="572" spans="1:5" outlineLevel="4" x14ac:dyDescent="0.25">
      <c r="A572" s="34" t="s">
        <v>508</v>
      </c>
      <c r="B572" s="35" t="s">
        <v>336</v>
      </c>
      <c r="C572" s="35" t="s">
        <v>509</v>
      </c>
      <c r="D572" s="35"/>
      <c r="E572" s="36">
        <f>E573+E575+E577+E579</f>
        <v>117073</v>
      </c>
    </row>
    <row r="573" spans="1:5" ht="20.399999999999999" outlineLevel="7" x14ac:dyDescent="0.25">
      <c r="A573" s="34" t="s">
        <v>17</v>
      </c>
      <c r="B573" s="35" t="s">
        <v>336</v>
      </c>
      <c r="C573" s="35" t="s">
        <v>509</v>
      </c>
      <c r="D573" s="35" t="s">
        <v>18</v>
      </c>
      <c r="E573" s="36">
        <f>E574</f>
        <v>3479.8</v>
      </c>
    </row>
    <row r="574" spans="1:5" outlineLevel="7" x14ac:dyDescent="0.25">
      <c r="A574" s="37" t="s">
        <v>89</v>
      </c>
      <c r="B574" s="38" t="s">
        <v>336</v>
      </c>
      <c r="C574" s="38" t="s">
        <v>509</v>
      </c>
      <c r="D574" s="38" t="s">
        <v>90</v>
      </c>
      <c r="E574" s="39">
        <f>ведомствен!F674</f>
        <v>3479.8</v>
      </c>
    </row>
    <row r="575" spans="1:5" outlineLevel="7" x14ac:dyDescent="0.25">
      <c r="A575" s="34" t="s">
        <v>25</v>
      </c>
      <c r="B575" s="35" t="s">
        <v>336</v>
      </c>
      <c r="C575" s="35" t="s">
        <v>509</v>
      </c>
      <c r="D575" s="35" t="s">
        <v>26</v>
      </c>
      <c r="E575" s="36">
        <f>E576</f>
        <v>18433.900000000001</v>
      </c>
    </row>
    <row r="576" spans="1:5" outlineLevel="7" x14ac:dyDescent="0.25">
      <c r="A576" s="37" t="s">
        <v>27</v>
      </c>
      <c r="B576" s="38" t="s">
        <v>336</v>
      </c>
      <c r="C576" s="38" t="s">
        <v>509</v>
      </c>
      <c r="D576" s="38" t="s">
        <v>28</v>
      </c>
      <c r="E576" s="39">
        <f>ведомствен!F676</f>
        <v>18433.900000000001</v>
      </c>
    </row>
    <row r="577" spans="1:5" outlineLevel="7" x14ac:dyDescent="0.25">
      <c r="A577" s="34" t="s">
        <v>339</v>
      </c>
      <c r="B577" s="35" t="s">
        <v>336</v>
      </c>
      <c r="C577" s="35" t="s">
        <v>509</v>
      </c>
      <c r="D577" s="35" t="s">
        <v>340</v>
      </c>
      <c r="E577" s="36">
        <f>E578</f>
        <v>94173</v>
      </c>
    </row>
    <row r="578" spans="1:5" outlineLevel="7" x14ac:dyDescent="0.25">
      <c r="A578" s="37" t="s">
        <v>341</v>
      </c>
      <c r="B578" s="38" t="s">
        <v>336</v>
      </c>
      <c r="C578" s="38" t="s">
        <v>509</v>
      </c>
      <c r="D578" s="38" t="s">
        <v>342</v>
      </c>
      <c r="E578" s="39">
        <f>ведомствен!F678</f>
        <v>94173</v>
      </c>
    </row>
    <row r="579" spans="1:5" outlineLevel="7" x14ac:dyDescent="0.25">
      <c r="A579" s="34" t="s">
        <v>61</v>
      </c>
      <c r="B579" s="35" t="s">
        <v>336</v>
      </c>
      <c r="C579" s="35" t="s">
        <v>509</v>
      </c>
      <c r="D579" s="35" t="s">
        <v>62</v>
      </c>
      <c r="E579" s="36">
        <f>E580</f>
        <v>986.3</v>
      </c>
    </row>
    <row r="580" spans="1:5" outlineLevel="7" x14ac:dyDescent="0.25">
      <c r="A580" s="37" t="s">
        <v>63</v>
      </c>
      <c r="B580" s="38" t="s">
        <v>336</v>
      </c>
      <c r="C580" s="38" t="s">
        <v>509</v>
      </c>
      <c r="D580" s="38" t="s">
        <v>64</v>
      </c>
      <c r="E580" s="39">
        <f>ведомствен!F680</f>
        <v>986.3</v>
      </c>
    </row>
    <row r="581" spans="1:5" outlineLevel="4" x14ac:dyDescent="0.25">
      <c r="A581" s="34" t="s">
        <v>510</v>
      </c>
      <c r="B581" s="35" t="s">
        <v>336</v>
      </c>
      <c r="C581" s="35" t="s">
        <v>511</v>
      </c>
      <c r="D581" s="35"/>
      <c r="E581" s="36">
        <f>E582</f>
        <v>139</v>
      </c>
    </row>
    <row r="582" spans="1:5" outlineLevel="7" x14ac:dyDescent="0.25">
      <c r="A582" s="34" t="s">
        <v>339</v>
      </c>
      <c r="B582" s="35" t="s">
        <v>336</v>
      </c>
      <c r="C582" s="35" t="s">
        <v>511</v>
      </c>
      <c r="D582" s="35" t="s">
        <v>340</v>
      </c>
      <c r="E582" s="36">
        <f>E583</f>
        <v>139</v>
      </c>
    </row>
    <row r="583" spans="1:5" outlineLevel="7" x14ac:dyDescent="0.25">
      <c r="A583" s="37" t="s">
        <v>341</v>
      </c>
      <c r="B583" s="38" t="s">
        <v>336</v>
      </c>
      <c r="C583" s="38" t="s">
        <v>511</v>
      </c>
      <c r="D583" s="38" t="s">
        <v>342</v>
      </c>
      <c r="E583" s="39">
        <f>ведомствен!F683</f>
        <v>139</v>
      </c>
    </row>
    <row r="584" spans="1:5" outlineLevel="4" x14ac:dyDescent="0.25">
      <c r="A584" s="34" t="s">
        <v>471</v>
      </c>
      <c r="B584" s="35" t="s">
        <v>336</v>
      </c>
      <c r="C584" s="35" t="s">
        <v>512</v>
      </c>
      <c r="D584" s="35"/>
      <c r="E584" s="36">
        <f>E585+E587</f>
        <v>3145</v>
      </c>
    </row>
    <row r="585" spans="1:5" outlineLevel="7" x14ac:dyDescent="0.25">
      <c r="A585" s="34" t="s">
        <v>25</v>
      </c>
      <c r="B585" s="35" t="s">
        <v>336</v>
      </c>
      <c r="C585" s="35" t="s">
        <v>512</v>
      </c>
      <c r="D585" s="35" t="s">
        <v>26</v>
      </c>
      <c r="E585" s="36">
        <f>E586</f>
        <v>350</v>
      </c>
    </row>
    <row r="586" spans="1:5" outlineLevel="7" x14ac:dyDescent="0.25">
      <c r="A586" s="37" t="s">
        <v>27</v>
      </c>
      <c r="B586" s="38" t="s">
        <v>336</v>
      </c>
      <c r="C586" s="38" t="s">
        <v>512</v>
      </c>
      <c r="D586" s="38" t="s">
        <v>28</v>
      </c>
      <c r="E586" s="39">
        <f>ведомствен!F686</f>
        <v>350</v>
      </c>
    </row>
    <row r="587" spans="1:5" outlineLevel="7" x14ac:dyDescent="0.25">
      <c r="A587" s="34" t="s">
        <v>339</v>
      </c>
      <c r="B587" s="35" t="s">
        <v>336</v>
      </c>
      <c r="C587" s="35" t="s">
        <v>512</v>
      </c>
      <c r="D587" s="35" t="s">
        <v>340</v>
      </c>
      <c r="E587" s="36">
        <f>E588</f>
        <v>2795</v>
      </c>
    </row>
    <row r="588" spans="1:5" outlineLevel="7" x14ac:dyDescent="0.25">
      <c r="A588" s="37" t="s">
        <v>341</v>
      </c>
      <c r="B588" s="38" t="s">
        <v>336</v>
      </c>
      <c r="C588" s="38" t="s">
        <v>512</v>
      </c>
      <c r="D588" s="38" t="s">
        <v>342</v>
      </c>
      <c r="E588" s="39">
        <f>ведомствен!F688</f>
        <v>2795</v>
      </c>
    </row>
    <row r="589" spans="1:5" outlineLevel="4" x14ac:dyDescent="0.25">
      <c r="A589" s="34" t="s">
        <v>513</v>
      </c>
      <c r="B589" s="35" t="s">
        <v>336</v>
      </c>
      <c r="C589" s="35" t="s">
        <v>514</v>
      </c>
      <c r="D589" s="35"/>
      <c r="E589" s="36">
        <f>E590</f>
        <v>276.89999999999998</v>
      </c>
    </row>
    <row r="590" spans="1:5" outlineLevel="7" x14ac:dyDescent="0.25">
      <c r="A590" s="34" t="s">
        <v>57</v>
      </c>
      <c r="B590" s="35" t="s">
        <v>336</v>
      </c>
      <c r="C590" s="35" t="s">
        <v>514</v>
      </c>
      <c r="D590" s="35" t="s">
        <v>58</v>
      </c>
      <c r="E590" s="36">
        <f>E591</f>
        <v>276.89999999999998</v>
      </c>
    </row>
    <row r="591" spans="1:5" outlineLevel="7" x14ac:dyDescent="0.25">
      <c r="A591" s="37" t="s">
        <v>385</v>
      </c>
      <c r="B591" s="38" t="s">
        <v>336</v>
      </c>
      <c r="C591" s="38" t="s">
        <v>514</v>
      </c>
      <c r="D591" s="38" t="s">
        <v>386</v>
      </c>
      <c r="E591" s="39">
        <f>ведомствен!F691</f>
        <v>276.89999999999998</v>
      </c>
    </row>
    <row r="592" spans="1:5" ht="20.399999999999999" outlineLevel="4" x14ac:dyDescent="0.25">
      <c r="A592" s="34" t="s">
        <v>515</v>
      </c>
      <c r="B592" s="35" t="s">
        <v>336</v>
      </c>
      <c r="C592" s="35" t="s">
        <v>516</v>
      </c>
      <c r="D592" s="35"/>
      <c r="E592" s="36">
        <f>E593</f>
        <v>45</v>
      </c>
    </row>
    <row r="593" spans="1:5" outlineLevel="7" x14ac:dyDescent="0.25">
      <c r="A593" s="34" t="s">
        <v>25</v>
      </c>
      <c r="B593" s="35" t="s">
        <v>336</v>
      </c>
      <c r="C593" s="35" t="s">
        <v>516</v>
      </c>
      <c r="D593" s="35" t="s">
        <v>26</v>
      </c>
      <c r="E593" s="36">
        <f>E594</f>
        <v>45</v>
      </c>
    </row>
    <row r="594" spans="1:5" outlineLevel="7" x14ac:dyDescent="0.25">
      <c r="A594" s="37" t="s">
        <v>27</v>
      </c>
      <c r="B594" s="38" t="s">
        <v>336</v>
      </c>
      <c r="C594" s="38" t="s">
        <v>516</v>
      </c>
      <c r="D594" s="38" t="s">
        <v>28</v>
      </c>
      <c r="E594" s="39">
        <f>ведомствен!F694</f>
        <v>45</v>
      </c>
    </row>
    <row r="595" spans="1:5" outlineLevel="4" x14ac:dyDescent="0.25">
      <c r="A595" s="34" t="s">
        <v>517</v>
      </c>
      <c r="B595" s="35" t="s">
        <v>336</v>
      </c>
      <c r="C595" s="35" t="s">
        <v>518</v>
      </c>
      <c r="D595" s="35"/>
      <c r="E595" s="36">
        <f>E596</f>
        <v>89.7</v>
      </c>
    </row>
    <row r="596" spans="1:5" outlineLevel="7" x14ac:dyDescent="0.25">
      <c r="A596" s="34" t="s">
        <v>339</v>
      </c>
      <c r="B596" s="35" t="s">
        <v>336</v>
      </c>
      <c r="C596" s="35" t="s">
        <v>518</v>
      </c>
      <c r="D596" s="35" t="s">
        <v>340</v>
      </c>
      <c r="E596" s="36">
        <f>E597</f>
        <v>89.7</v>
      </c>
    </row>
    <row r="597" spans="1:5" outlineLevel="7" x14ac:dyDescent="0.25">
      <c r="A597" s="37" t="s">
        <v>341</v>
      </c>
      <c r="B597" s="38" t="s">
        <v>336</v>
      </c>
      <c r="C597" s="38" t="s">
        <v>518</v>
      </c>
      <c r="D597" s="38" t="s">
        <v>342</v>
      </c>
      <c r="E597" s="39">
        <f>ведомствен!F697</f>
        <v>89.7</v>
      </c>
    </row>
    <row r="598" spans="1:5" ht="20.399999999999999" outlineLevel="4" x14ac:dyDescent="0.25">
      <c r="A598" s="34" t="s">
        <v>519</v>
      </c>
      <c r="B598" s="35" t="s">
        <v>336</v>
      </c>
      <c r="C598" s="35" t="s">
        <v>520</v>
      </c>
      <c r="D598" s="35"/>
      <c r="E598" s="36">
        <f>E599</f>
        <v>316.5</v>
      </c>
    </row>
    <row r="599" spans="1:5" outlineLevel="7" x14ac:dyDescent="0.25">
      <c r="A599" s="34" t="s">
        <v>25</v>
      </c>
      <c r="B599" s="35" t="s">
        <v>336</v>
      </c>
      <c r="C599" s="35" t="s">
        <v>520</v>
      </c>
      <c r="D599" s="35" t="s">
        <v>26</v>
      </c>
      <c r="E599" s="36">
        <f>E600</f>
        <v>316.5</v>
      </c>
    </row>
    <row r="600" spans="1:5" outlineLevel="7" x14ac:dyDescent="0.25">
      <c r="A600" s="37" t="s">
        <v>27</v>
      </c>
      <c r="B600" s="38" t="s">
        <v>336</v>
      </c>
      <c r="C600" s="38" t="s">
        <v>520</v>
      </c>
      <c r="D600" s="38" t="s">
        <v>28</v>
      </c>
      <c r="E600" s="39">
        <f>ведомствен!F700</f>
        <v>316.5</v>
      </c>
    </row>
    <row r="601" spans="1:5" ht="20.399999999999999" outlineLevel="4" x14ac:dyDescent="0.25">
      <c r="A601" s="34" t="s">
        <v>521</v>
      </c>
      <c r="B601" s="35" t="s">
        <v>336</v>
      </c>
      <c r="C601" s="35" t="s">
        <v>522</v>
      </c>
      <c r="D601" s="35"/>
      <c r="E601" s="36">
        <f>E602</f>
        <v>1202.7</v>
      </c>
    </row>
    <row r="602" spans="1:5" outlineLevel="7" x14ac:dyDescent="0.25">
      <c r="A602" s="34" t="s">
        <v>339</v>
      </c>
      <c r="B602" s="35" t="s">
        <v>336</v>
      </c>
      <c r="C602" s="35" t="s">
        <v>522</v>
      </c>
      <c r="D602" s="35" t="s">
        <v>340</v>
      </c>
      <c r="E602" s="36">
        <f>E603</f>
        <v>1202.7</v>
      </c>
    </row>
    <row r="603" spans="1:5" outlineLevel="7" x14ac:dyDescent="0.25">
      <c r="A603" s="37" t="s">
        <v>341</v>
      </c>
      <c r="B603" s="38" t="s">
        <v>336</v>
      </c>
      <c r="C603" s="38" t="s">
        <v>522</v>
      </c>
      <c r="D603" s="38" t="s">
        <v>342</v>
      </c>
      <c r="E603" s="39">
        <f>ведомствен!F703</f>
        <v>1202.7</v>
      </c>
    </row>
    <row r="604" spans="1:5" ht="20.399999999999999" outlineLevel="4" x14ac:dyDescent="0.25">
      <c r="A604" s="34" t="s">
        <v>523</v>
      </c>
      <c r="B604" s="35" t="s">
        <v>336</v>
      </c>
      <c r="C604" s="35" t="s">
        <v>524</v>
      </c>
      <c r="D604" s="35"/>
      <c r="E604" s="36">
        <f>E605+E607</f>
        <v>562.4</v>
      </c>
    </row>
    <row r="605" spans="1:5" ht="20.399999999999999" outlineLevel="7" x14ac:dyDescent="0.25">
      <c r="A605" s="34" t="s">
        <v>17</v>
      </c>
      <c r="B605" s="35" t="s">
        <v>336</v>
      </c>
      <c r="C605" s="35" t="s">
        <v>524</v>
      </c>
      <c r="D605" s="35" t="s">
        <v>18</v>
      </c>
      <c r="E605" s="36">
        <f>E606</f>
        <v>358</v>
      </c>
    </row>
    <row r="606" spans="1:5" outlineLevel="7" x14ac:dyDescent="0.25">
      <c r="A606" s="37" t="s">
        <v>89</v>
      </c>
      <c r="B606" s="38" t="s">
        <v>336</v>
      </c>
      <c r="C606" s="38" t="s">
        <v>524</v>
      </c>
      <c r="D606" s="38" t="s">
        <v>90</v>
      </c>
      <c r="E606" s="39">
        <f>ведомствен!F706</f>
        <v>358</v>
      </c>
    </row>
    <row r="607" spans="1:5" outlineLevel="7" x14ac:dyDescent="0.25">
      <c r="A607" s="34" t="s">
        <v>339</v>
      </c>
      <c r="B607" s="35" t="s">
        <v>336</v>
      </c>
      <c r="C607" s="35" t="s">
        <v>524</v>
      </c>
      <c r="D607" s="35" t="s">
        <v>340</v>
      </c>
      <c r="E607" s="36">
        <f>E608</f>
        <v>204.4</v>
      </c>
    </row>
    <row r="608" spans="1:5" outlineLevel="7" x14ac:dyDescent="0.25">
      <c r="A608" s="37" t="s">
        <v>341</v>
      </c>
      <c r="B608" s="38" t="s">
        <v>336</v>
      </c>
      <c r="C608" s="38" t="s">
        <v>524</v>
      </c>
      <c r="D608" s="38" t="s">
        <v>342</v>
      </c>
      <c r="E608" s="39">
        <f>ведомствен!F708</f>
        <v>204.4</v>
      </c>
    </row>
    <row r="609" spans="1:5" ht="20.399999999999999" outlineLevel="4" x14ac:dyDescent="0.25">
      <c r="A609" s="34" t="s">
        <v>477</v>
      </c>
      <c r="B609" s="35" t="s">
        <v>336</v>
      </c>
      <c r="C609" s="35" t="s">
        <v>525</v>
      </c>
      <c r="D609" s="35"/>
      <c r="E609" s="36">
        <f>E610+E612</f>
        <v>1174.3</v>
      </c>
    </row>
    <row r="610" spans="1:5" ht="20.399999999999999" outlineLevel="7" x14ac:dyDescent="0.25">
      <c r="A610" s="34" t="s">
        <v>17</v>
      </c>
      <c r="B610" s="35" t="s">
        <v>336</v>
      </c>
      <c r="C610" s="35" t="s">
        <v>525</v>
      </c>
      <c r="D610" s="35" t="s">
        <v>18</v>
      </c>
      <c r="E610" s="36">
        <f>E611</f>
        <v>93</v>
      </c>
    </row>
    <row r="611" spans="1:5" outlineLevel="7" x14ac:dyDescent="0.25">
      <c r="A611" s="37" t="s">
        <v>89</v>
      </c>
      <c r="B611" s="38" t="s">
        <v>336</v>
      </c>
      <c r="C611" s="38" t="s">
        <v>525</v>
      </c>
      <c r="D611" s="38" t="s">
        <v>90</v>
      </c>
      <c r="E611" s="39">
        <f>ведомствен!F711</f>
        <v>93</v>
      </c>
    </row>
    <row r="612" spans="1:5" outlineLevel="7" x14ac:dyDescent="0.25">
      <c r="A612" s="34" t="s">
        <v>339</v>
      </c>
      <c r="B612" s="35" t="s">
        <v>336</v>
      </c>
      <c r="C612" s="35" t="s">
        <v>525</v>
      </c>
      <c r="D612" s="35" t="s">
        <v>340</v>
      </c>
      <c r="E612" s="36">
        <f>E613</f>
        <v>1081.3</v>
      </c>
    </row>
    <row r="613" spans="1:5" outlineLevel="7" x14ac:dyDescent="0.25">
      <c r="A613" s="37" t="s">
        <v>341</v>
      </c>
      <c r="B613" s="38" t="s">
        <v>336</v>
      </c>
      <c r="C613" s="38" t="s">
        <v>525</v>
      </c>
      <c r="D613" s="38" t="s">
        <v>342</v>
      </c>
      <c r="E613" s="39">
        <f>ведомствен!F713</f>
        <v>1081.3</v>
      </c>
    </row>
    <row r="614" spans="1:5" outlineLevel="4" x14ac:dyDescent="0.25">
      <c r="A614" s="34" t="s">
        <v>526</v>
      </c>
      <c r="B614" s="35" t="s">
        <v>336</v>
      </c>
      <c r="C614" s="35" t="s">
        <v>527</v>
      </c>
      <c r="D614" s="35"/>
      <c r="E614" s="36">
        <f>E615</f>
        <v>56013.9</v>
      </c>
    </row>
    <row r="615" spans="1:5" outlineLevel="7" x14ac:dyDescent="0.25">
      <c r="A615" s="34" t="s">
        <v>339</v>
      </c>
      <c r="B615" s="35" t="s">
        <v>336</v>
      </c>
      <c r="C615" s="35" t="s">
        <v>527</v>
      </c>
      <c r="D615" s="35" t="s">
        <v>340</v>
      </c>
      <c r="E615" s="36">
        <f>E616</f>
        <v>56013.9</v>
      </c>
    </row>
    <row r="616" spans="1:5" outlineLevel="7" x14ac:dyDescent="0.25">
      <c r="A616" s="37" t="s">
        <v>341</v>
      </c>
      <c r="B616" s="38" t="s">
        <v>336</v>
      </c>
      <c r="C616" s="38" t="s">
        <v>527</v>
      </c>
      <c r="D616" s="38" t="s">
        <v>342</v>
      </c>
      <c r="E616" s="39">
        <f>ведомствен!F716</f>
        <v>56013.9</v>
      </c>
    </row>
    <row r="617" spans="1:5" outlineLevel="4" x14ac:dyDescent="0.25">
      <c r="A617" s="34" t="s">
        <v>411</v>
      </c>
      <c r="B617" s="35" t="s">
        <v>336</v>
      </c>
      <c r="C617" s="35" t="s">
        <v>412</v>
      </c>
      <c r="D617" s="35"/>
      <c r="E617" s="36">
        <f>E618</f>
        <v>0</v>
      </c>
    </row>
    <row r="618" spans="1:5" outlineLevel="7" x14ac:dyDescent="0.25">
      <c r="A618" s="34" t="s">
        <v>292</v>
      </c>
      <c r="B618" s="35" t="s">
        <v>336</v>
      </c>
      <c r="C618" s="35" t="s">
        <v>412</v>
      </c>
      <c r="D618" s="35" t="s">
        <v>293</v>
      </c>
      <c r="E618" s="36">
        <f>E619</f>
        <v>0</v>
      </c>
    </row>
    <row r="619" spans="1:5" outlineLevel="7" x14ac:dyDescent="0.25">
      <c r="A619" s="37" t="s">
        <v>413</v>
      </c>
      <c r="B619" s="38" t="s">
        <v>336</v>
      </c>
      <c r="C619" s="38" t="s">
        <v>412</v>
      </c>
      <c r="D619" s="38" t="s">
        <v>414</v>
      </c>
      <c r="E619" s="39">
        <f>ведомствен!F532</f>
        <v>0</v>
      </c>
    </row>
    <row r="620" spans="1:5" ht="20.399999999999999" outlineLevel="4" x14ac:dyDescent="0.25">
      <c r="A620" s="34" t="s">
        <v>528</v>
      </c>
      <c r="B620" s="35" t="s">
        <v>336</v>
      </c>
      <c r="C620" s="35" t="s">
        <v>529</v>
      </c>
      <c r="D620" s="35"/>
      <c r="E620" s="36">
        <f>E621</f>
        <v>1153.5</v>
      </c>
    </row>
    <row r="621" spans="1:5" outlineLevel="7" x14ac:dyDescent="0.25">
      <c r="A621" s="34" t="s">
        <v>339</v>
      </c>
      <c r="B621" s="35" t="s">
        <v>336</v>
      </c>
      <c r="C621" s="35" t="s">
        <v>529</v>
      </c>
      <c r="D621" s="35" t="s">
        <v>340</v>
      </c>
      <c r="E621" s="36">
        <f>E622</f>
        <v>1153.5</v>
      </c>
    </row>
    <row r="622" spans="1:5" outlineLevel="7" x14ac:dyDescent="0.25">
      <c r="A622" s="37" t="s">
        <v>341</v>
      </c>
      <c r="B622" s="38" t="s">
        <v>336</v>
      </c>
      <c r="C622" s="38" t="s">
        <v>529</v>
      </c>
      <c r="D622" s="38" t="s">
        <v>342</v>
      </c>
      <c r="E622" s="39">
        <f>ведомствен!F719</f>
        <v>1153.5</v>
      </c>
    </row>
    <row r="623" spans="1:5" ht="51" outlineLevel="4" x14ac:dyDescent="0.25">
      <c r="A623" s="41" t="s">
        <v>530</v>
      </c>
      <c r="B623" s="35" t="s">
        <v>336</v>
      </c>
      <c r="C623" s="35" t="s">
        <v>531</v>
      </c>
      <c r="D623" s="35"/>
      <c r="E623" s="36">
        <f>E624+E626+E628</f>
        <v>828095</v>
      </c>
    </row>
    <row r="624" spans="1:5" ht="20.399999999999999" outlineLevel="7" x14ac:dyDescent="0.25">
      <c r="A624" s="34" t="s">
        <v>17</v>
      </c>
      <c r="B624" s="35" t="s">
        <v>336</v>
      </c>
      <c r="C624" s="35" t="s">
        <v>531</v>
      </c>
      <c r="D624" s="35" t="s">
        <v>18</v>
      </c>
      <c r="E624" s="36">
        <f>E625</f>
        <v>55873.3</v>
      </c>
    </row>
    <row r="625" spans="1:5" outlineLevel="7" x14ac:dyDescent="0.25">
      <c r="A625" s="37" t="s">
        <v>89</v>
      </c>
      <c r="B625" s="38" t="s">
        <v>336</v>
      </c>
      <c r="C625" s="38" t="s">
        <v>531</v>
      </c>
      <c r="D625" s="38" t="s">
        <v>90</v>
      </c>
      <c r="E625" s="39">
        <f>ведомствен!F722</f>
        <v>55873.3</v>
      </c>
    </row>
    <row r="626" spans="1:5" outlineLevel="7" x14ac:dyDescent="0.25">
      <c r="A626" s="34" t="s">
        <v>25</v>
      </c>
      <c r="B626" s="35" t="s">
        <v>336</v>
      </c>
      <c r="C626" s="35" t="s">
        <v>531</v>
      </c>
      <c r="D626" s="35" t="s">
        <v>26</v>
      </c>
      <c r="E626" s="36">
        <f>E627</f>
        <v>494</v>
      </c>
    </row>
    <row r="627" spans="1:5" outlineLevel="7" x14ac:dyDescent="0.25">
      <c r="A627" s="37" t="s">
        <v>27</v>
      </c>
      <c r="B627" s="38" t="s">
        <v>336</v>
      </c>
      <c r="C627" s="38" t="s">
        <v>531</v>
      </c>
      <c r="D627" s="38" t="s">
        <v>28</v>
      </c>
      <c r="E627" s="39">
        <f>ведомствен!F724</f>
        <v>494</v>
      </c>
    </row>
    <row r="628" spans="1:5" outlineLevel="7" x14ac:dyDescent="0.25">
      <c r="A628" s="34" t="s">
        <v>339</v>
      </c>
      <c r="B628" s="35" t="s">
        <v>336</v>
      </c>
      <c r="C628" s="35" t="s">
        <v>531</v>
      </c>
      <c r="D628" s="35" t="s">
        <v>340</v>
      </c>
      <c r="E628" s="36">
        <f>E629</f>
        <v>771727.7</v>
      </c>
    </row>
    <row r="629" spans="1:5" outlineLevel="7" x14ac:dyDescent="0.25">
      <c r="A629" s="37" t="s">
        <v>341</v>
      </c>
      <c r="B629" s="38" t="s">
        <v>336</v>
      </c>
      <c r="C629" s="38" t="s">
        <v>531</v>
      </c>
      <c r="D629" s="38" t="s">
        <v>342</v>
      </c>
      <c r="E629" s="39">
        <f>ведомствен!F726</f>
        <v>771727.7</v>
      </c>
    </row>
    <row r="630" spans="1:5" ht="51" outlineLevel="4" x14ac:dyDescent="0.25">
      <c r="A630" s="41" t="s">
        <v>532</v>
      </c>
      <c r="B630" s="35" t="s">
        <v>336</v>
      </c>
      <c r="C630" s="35" t="s">
        <v>533</v>
      </c>
      <c r="D630" s="35"/>
      <c r="E630" s="36">
        <f>E631</f>
        <v>5188</v>
      </c>
    </row>
    <row r="631" spans="1:5" outlineLevel="7" x14ac:dyDescent="0.25">
      <c r="A631" s="34" t="s">
        <v>339</v>
      </c>
      <c r="B631" s="35" t="s">
        <v>336</v>
      </c>
      <c r="C631" s="35" t="s">
        <v>533</v>
      </c>
      <c r="D631" s="35" t="s">
        <v>340</v>
      </c>
      <c r="E631" s="36">
        <f>E632</f>
        <v>5188</v>
      </c>
    </row>
    <row r="632" spans="1:5" outlineLevel="7" x14ac:dyDescent="0.25">
      <c r="A632" s="37" t="s">
        <v>534</v>
      </c>
      <c r="B632" s="38" t="s">
        <v>336</v>
      </c>
      <c r="C632" s="38" t="s">
        <v>533</v>
      </c>
      <c r="D632" s="38" t="s">
        <v>535</v>
      </c>
      <c r="E632" s="39">
        <f>ведомствен!F729</f>
        <v>5188</v>
      </c>
    </row>
    <row r="633" spans="1:5" ht="30.6" outlineLevel="4" x14ac:dyDescent="0.25">
      <c r="A633" s="34" t="s">
        <v>536</v>
      </c>
      <c r="B633" s="35" t="s">
        <v>336</v>
      </c>
      <c r="C633" s="35" t="s">
        <v>537</v>
      </c>
      <c r="D633" s="35"/>
      <c r="E633" s="36">
        <f>E634</f>
        <v>52527</v>
      </c>
    </row>
    <row r="634" spans="1:5" outlineLevel="7" x14ac:dyDescent="0.25">
      <c r="A634" s="34" t="s">
        <v>339</v>
      </c>
      <c r="B634" s="35" t="s">
        <v>336</v>
      </c>
      <c r="C634" s="35" t="s">
        <v>537</v>
      </c>
      <c r="D634" s="35" t="s">
        <v>340</v>
      </c>
      <c r="E634" s="36">
        <f>E635+E636</f>
        <v>52527</v>
      </c>
    </row>
    <row r="635" spans="1:5" outlineLevel="7" x14ac:dyDescent="0.25">
      <c r="A635" s="37" t="s">
        <v>341</v>
      </c>
      <c r="B635" s="38" t="s">
        <v>336</v>
      </c>
      <c r="C635" s="38" t="s">
        <v>537</v>
      </c>
      <c r="D635" s="38" t="s">
        <v>342</v>
      </c>
      <c r="E635" s="39">
        <f>ведомствен!F732</f>
        <v>52341</v>
      </c>
    </row>
    <row r="636" spans="1:5" outlineLevel="7" x14ac:dyDescent="0.25">
      <c r="A636" s="37" t="s">
        <v>534</v>
      </c>
      <c r="B636" s="38" t="s">
        <v>336</v>
      </c>
      <c r="C636" s="38" t="s">
        <v>537</v>
      </c>
      <c r="D636" s="38" t="s">
        <v>535</v>
      </c>
      <c r="E636" s="39">
        <f>ведомствен!F733</f>
        <v>186</v>
      </c>
    </row>
    <row r="637" spans="1:5" ht="20.399999999999999" outlineLevel="4" x14ac:dyDescent="0.25">
      <c r="A637" s="34" t="s">
        <v>538</v>
      </c>
      <c r="B637" s="35" t="s">
        <v>336</v>
      </c>
      <c r="C637" s="35" t="s">
        <v>539</v>
      </c>
      <c r="D637" s="35"/>
      <c r="E637" s="36">
        <f>E638+E640</f>
        <v>948</v>
      </c>
    </row>
    <row r="638" spans="1:5" outlineLevel="7" x14ac:dyDescent="0.25">
      <c r="A638" s="34" t="s">
        <v>57</v>
      </c>
      <c r="B638" s="35" t="s">
        <v>336</v>
      </c>
      <c r="C638" s="35" t="s">
        <v>539</v>
      </c>
      <c r="D638" s="35" t="s">
        <v>58</v>
      </c>
      <c r="E638" s="36">
        <f>E639</f>
        <v>79.900000000000006</v>
      </c>
    </row>
    <row r="639" spans="1:5" outlineLevel="7" x14ac:dyDescent="0.25">
      <c r="A639" s="37" t="s">
        <v>59</v>
      </c>
      <c r="B639" s="38" t="s">
        <v>336</v>
      </c>
      <c r="C639" s="38" t="s">
        <v>539</v>
      </c>
      <c r="D639" s="38" t="s">
        <v>60</v>
      </c>
      <c r="E639" s="39">
        <f>ведомствен!F736</f>
        <v>79.900000000000006</v>
      </c>
    </row>
    <row r="640" spans="1:5" outlineLevel="7" x14ac:dyDescent="0.25">
      <c r="A640" s="34" t="s">
        <v>339</v>
      </c>
      <c r="B640" s="35" t="s">
        <v>336</v>
      </c>
      <c r="C640" s="35" t="s">
        <v>539</v>
      </c>
      <c r="D640" s="35" t="s">
        <v>340</v>
      </c>
      <c r="E640" s="36">
        <f>E641</f>
        <v>868.1</v>
      </c>
    </row>
    <row r="641" spans="1:5" outlineLevel="7" x14ac:dyDescent="0.25">
      <c r="A641" s="37" t="s">
        <v>341</v>
      </c>
      <c r="B641" s="38" t="s">
        <v>336</v>
      </c>
      <c r="C641" s="38" t="s">
        <v>539</v>
      </c>
      <c r="D641" s="38" t="s">
        <v>342</v>
      </c>
      <c r="E641" s="39">
        <f>ведомствен!F738</f>
        <v>868.1</v>
      </c>
    </row>
    <row r="642" spans="1:5" ht="20.399999999999999" outlineLevel="4" x14ac:dyDescent="0.25">
      <c r="A642" s="34" t="s">
        <v>540</v>
      </c>
      <c r="B642" s="35" t="s">
        <v>336</v>
      </c>
      <c r="C642" s="35" t="s">
        <v>541</v>
      </c>
      <c r="D642" s="35"/>
      <c r="E642" s="36">
        <f>E643</f>
        <v>5604</v>
      </c>
    </row>
    <row r="643" spans="1:5" outlineLevel="7" x14ac:dyDescent="0.25">
      <c r="A643" s="34" t="s">
        <v>25</v>
      </c>
      <c r="B643" s="35" t="s">
        <v>336</v>
      </c>
      <c r="C643" s="35" t="s">
        <v>541</v>
      </c>
      <c r="D643" s="35" t="s">
        <v>26</v>
      </c>
      <c r="E643" s="36">
        <f>E644</f>
        <v>5604</v>
      </c>
    </row>
    <row r="644" spans="1:5" outlineLevel="7" x14ac:dyDescent="0.25">
      <c r="A644" s="37" t="s">
        <v>27</v>
      </c>
      <c r="B644" s="38" t="s">
        <v>336</v>
      </c>
      <c r="C644" s="38" t="s">
        <v>541</v>
      </c>
      <c r="D644" s="38" t="s">
        <v>28</v>
      </c>
      <c r="E644" s="39">
        <f>ведомствен!F741</f>
        <v>5604</v>
      </c>
    </row>
    <row r="645" spans="1:5" ht="20.399999999999999" outlineLevel="4" x14ac:dyDescent="0.25">
      <c r="A645" s="34" t="s">
        <v>542</v>
      </c>
      <c r="B645" s="35" t="s">
        <v>336</v>
      </c>
      <c r="C645" s="35" t="s">
        <v>543</v>
      </c>
      <c r="D645" s="35"/>
      <c r="E645" s="36">
        <f>E646</f>
        <v>22249</v>
      </c>
    </row>
    <row r="646" spans="1:5" outlineLevel="7" x14ac:dyDescent="0.25">
      <c r="A646" s="34" t="s">
        <v>339</v>
      </c>
      <c r="B646" s="35" t="s">
        <v>336</v>
      </c>
      <c r="C646" s="35" t="s">
        <v>543</v>
      </c>
      <c r="D646" s="35" t="s">
        <v>340</v>
      </c>
      <c r="E646" s="36">
        <f>E647</f>
        <v>22249</v>
      </c>
    </row>
    <row r="647" spans="1:5" outlineLevel="7" x14ac:dyDescent="0.25">
      <c r="A647" s="37" t="s">
        <v>341</v>
      </c>
      <c r="B647" s="38" t="s">
        <v>336</v>
      </c>
      <c r="C647" s="38" t="s">
        <v>543</v>
      </c>
      <c r="D647" s="38" t="s">
        <v>342</v>
      </c>
      <c r="E647" s="39">
        <f>ведомствен!F744</f>
        <v>22249</v>
      </c>
    </row>
    <row r="648" spans="1:5" outlineLevel="4" x14ac:dyDescent="0.25">
      <c r="A648" s="34" t="s">
        <v>544</v>
      </c>
      <c r="B648" s="35" t="s">
        <v>336</v>
      </c>
      <c r="C648" s="35" t="s">
        <v>545</v>
      </c>
      <c r="D648" s="35"/>
      <c r="E648" s="36">
        <f>E649</f>
        <v>57250</v>
      </c>
    </row>
    <row r="649" spans="1:5" outlineLevel="7" x14ac:dyDescent="0.25">
      <c r="A649" s="34" t="s">
        <v>339</v>
      </c>
      <c r="B649" s="35" t="s">
        <v>336</v>
      </c>
      <c r="C649" s="35" t="s">
        <v>545</v>
      </c>
      <c r="D649" s="35" t="s">
        <v>340</v>
      </c>
      <c r="E649" s="36">
        <f>E650</f>
        <v>57250</v>
      </c>
    </row>
    <row r="650" spans="1:5" outlineLevel="7" x14ac:dyDescent="0.25">
      <c r="A650" s="37" t="s">
        <v>341</v>
      </c>
      <c r="B650" s="38" t="s">
        <v>336</v>
      </c>
      <c r="C650" s="38" t="s">
        <v>545</v>
      </c>
      <c r="D650" s="38" t="s">
        <v>342</v>
      </c>
      <c r="E650" s="39">
        <f>ведомствен!F747</f>
        <v>57250</v>
      </c>
    </row>
    <row r="651" spans="1:5" outlineLevel="4" x14ac:dyDescent="0.25">
      <c r="A651" s="34" t="s">
        <v>546</v>
      </c>
      <c r="B651" s="35" t="s">
        <v>336</v>
      </c>
      <c r="C651" s="35" t="s">
        <v>547</v>
      </c>
      <c r="D651" s="35"/>
      <c r="E651" s="36">
        <f>E652+E654</f>
        <v>2203.5</v>
      </c>
    </row>
    <row r="652" spans="1:5" outlineLevel="7" x14ac:dyDescent="0.25">
      <c r="A652" s="34" t="s">
        <v>25</v>
      </c>
      <c r="B652" s="35" t="s">
        <v>336</v>
      </c>
      <c r="C652" s="35" t="s">
        <v>547</v>
      </c>
      <c r="D652" s="35" t="s">
        <v>26</v>
      </c>
      <c r="E652" s="36">
        <f>E653</f>
        <v>165</v>
      </c>
    </row>
    <row r="653" spans="1:5" outlineLevel="7" x14ac:dyDescent="0.25">
      <c r="A653" s="37" t="s">
        <v>27</v>
      </c>
      <c r="B653" s="38" t="s">
        <v>336</v>
      </c>
      <c r="C653" s="38" t="s">
        <v>547</v>
      </c>
      <c r="D653" s="38" t="s">
        <v>28</v>
      </c>
      <c r="E653" s="39">
        <f>ведомствен!F750</f>
        <v>165</v>
      </c>
    </row>
    <row r="654" spans="1:5" outlineLevel="7" x14ac:dyDescent="0.25">
      <c r="A654" s="34" t="s">
        <v>339</v>
      </c>
      <c r="B654" s="35" t="s">
        <v>336</v>
      </c>
      <c r="C654" s="35" t="s">
        <v>547</v>
      </c>
      <c r="D654" s="35" t="s">
        <v>340</v>
      </c>
      <c r="E654" s="36">
        <f>E655</f>
        <v>2038.5</v>
      </c>
    </row>
    <row r="655" spans="1:5" outlineLevel="7" x14ac:dyDescent="0.25">
      <c r="A655" s="37" t="s">
        <v>341</v>
      </c>
      <c r="B655" s="38" t="s">
        <v>336</v>
      </c>
      <c r="C655" s="38" t="s">
        <v>547</v>
      </c>
      <c r="D655" s="38" t="s">
        <v>342</v>
      </c>
      <c r="E655" s="39">
        <f>ведомствен!F752</f>
        <v>2038.5</v>
      </c>
    </row>
    <row r="656" spans="1:5" ht="20.399999999999999" outlineLevel="4" x14ac:dyDescent="0.25">
      <c r="A656" s="34" t="s">
        <v>548</v>
      </c>
      <c r="B656" s="35" t="s">
        <v>336</v>
      </c>
      <c r="C656" s="35" t="s">
        <v>549</v>
      </c>
      <c r="D656" s="35"/>
      <c r="E656" s="36">
        <f>E657+E659</f>
        <v>5604</v>
      </c>
    </row>
    <row r="657" spans="1:5" ht="20.399999999999999" outlineLevel="7" x14ac:dyDescent="0.25">
      <c r="A657" s="34" t="s">
        <v>17</v>
      </c>
      <c r="B657" s="35" t="s">
        <v>336</v>
      </c>
      <c r="C657" s="35" t="s">
        <v>549</v>
      </c>
      <c r="D657" s="35" t="s">
        <v>18</v>
      </c>
      <c r="E657" s="36">
        <f>E658</f>
        <v>5063.3999999999996</v>
      </c>
    </row>
    <row r="658" spans="1:5" outlineLevel="7" x14ac:dyDescent="0.25">
      <c r="A658" s="37" t="s">
        <v>89</v>
      </c>
      <c r="B658" s="38" t="s">
        <v>336</v>
      </c>
      <c r="C658" s="38" t="s">
        <v>549</v>
      </c>
      <c r="D658" s="38" t="s">
        <v>90</v>
      </c>
      <c r="E658" s="39">
        <f>ведомствен!F755</f>
        <v>5063.3999999999996</v>
      </c>
    </row>
    <row r="659" spans="1:5" outlineLevel="7" x14ac:dyDescent="0.25">
      <c r="A659" s="34" t="s">
        <v>25</v>
      </c>
      <c r="B659" s="35" t="s">
        <v>336</v>
      </c>
      <c r="C659" s="35" t="s">
        <v>549</v>
      </c>
      <c r="D659" s="35" t="s">
        <v>26</v>
      </c>
      <c r="E659" s="36">
        <f>E660</f>
        <v>540.6</v>
      </c>
    </row>
    <row r="660" spans="1:5" outlineLevel="7" x14ac:dyDescent="0.25">
      <c r="A660" s="37" t="s">
        <v>27</v>
      </c>
      <c r="B660" s="38" t="s">
        <v>336</v>
      </c>
      <c r="C660" s="38" t="s">
        <v>549</v>
      </c>
      <c r="D660" s="38" t="s">
        <v>28</v>
      </c>
      <c r="E660" s="39">
        <f>ведомствен!F757</f>
        <v>540.6</v>
      </c>
    </row>
    <row r="661" spans="1:5" ht="20.399999999999999" outlineLevel="4" x14ac:dyDescent="0.25">
      <c r="A661" s="34" t="s">
        <v>550</v>
      </c>
      <c r="B661" s="35" t="s">
        <v>336</v>
      </c>
      <c r="C661" s="35" t="s">
        <v>551</v>
      </c>
      <c r="D661" s="35"/>
      <c r="E661" s="36">
        <f>E662</f>
        <v>20</v>
      </c>
    </row>
    <row r="662" spans="1:5" outlineLevel="7" x14ac:dyDescent="0.25">
      <c r="A662" s="34" t="s">
        <v>25</v>
      </c>
      <c r="B662" s="35" t="s">
        <v>336</v>
      </c>
      <c r="C662" s="35" t="s">
        <v>551</v>
      </c>
      <c r="D662" s="35" t="s">
        <v>26</v>
      </c>
      <c r="E662" s="36">
        <f>E663</f>
        <v>20</v>
      </c>
    </row>
    <row r="663" spans="1:5" outlineLevel="7" x14ac:dyDescent="0.25">
      <c r="A663" s="37" t="s">
        <v>27</v>
      </c>
      <c r="B663" s="38" t="s">
        <v>336</v>
      </c>
      <c r="C663" s="38" t="s">
        <v>551</v>
      </c>
      <c r="D663" s="38" t="s">
        <v>28</v>
      </c>
      <c r="E663" s="39">
        <f>ведомствен!F760</f>
        <v>20</v>
      </c>
    </row>
    <row r="664" spans="1:5" ht="20.399999999999999" outlineLevel="4" x14ac:dyDescent="0.25">
      <c r="A664" s="34" t="s">
        <v>552</v>
      </c>
      <c r="B664" s="35" t="s">
        <v>336</v>
      </c>
      <c r="C664" s="35" t="s">
        <v>553</v>
      </c>
      <c r="D664" s="35"/>
      <c r="E664" s="36">
        <f>E665</f>
        <v>7387.3</v>
      </c>
    </row>
    <row r="665" spans="1:5" outlineLevel="7" x14ac:dyDescent="0.25">
      <c r="A665" s="34" t="s">
        <v>25</v>
      </c>
      <c r="B665" s="35" t="s">
        <v>336</v>
      </c>
      <c r="C665" s="35" t="s">
        <v>553</v>
      </c>
      <c r="D665" s="35" t="s">
        <v>26</v>
      </c>
      <c r="E665" s="36">
        <f>E666</f>
        <v>7387.3</v>
      </c>
    </row>
    <row r="666" spans="1:5" outlineLevel="7" x14ac:dyDescent="0.25">
      <c r="A666" s="37" t="s">
        <v>27</v>
      </c>
      <c r="B666" s="38" t="s">
        <v>336</v>
      </c>
      <c r="C666" s="38" t="s">
        <v>553</v>
      </c>
      <c r="D666" s="38" t="s">
        <v>28</v>
      </c>
      <c r="E666" s="39">
        <f>ведомствен!F763</f>
        <v>7387.3</v>
      </c>
    </row>
    <row r="667" spans="1:5" ht="20.399999999999999" outlineLevel="4" x14ac:dyDescent="0.25">
      <c r="A667" s="34" t="s">
        <v>415</v>
      </c>
      <c r="B667" s="35" t="s">
        <v>336</v>
      </c>
      <c r="C667" s="35" t="s">
        <v>416</v>
      </c>
      <c r="D667" s="35"/>
      <c r="E667" s="36">
        <f>E668</f>
        <v>95000</v>
      </c>
    </row>
    <row r="668" spans="1:5" outlineLevel="7" x14ac:dyDescent="0.25">
      <c r="A668" s="34" t="s">
        <v>292</v>
      </c>
      <c r="B668" s="35" t="s">
        <v>336</v>
      </c>
      <c r="C668" s="35" t="s">
        <v>416</v>
      </c>
      <c r="D668" s="35" t="s">
        <v>293</v>
      </c>
      <c r="E668" s="36">
        <f>E669</f>
        <v>95000</v>
      </c>
    </row>
    <row r="669" spans="1:5" outlineLevel="7" x14ac:dyDescent="0.25">
      <c r="A669" s="37" t="s">
        <v>413</v>
      </c>
      <c r="B669" s="38" t="s">
        <v>336</v>
      </c>
      <c r="C669" s="38" t="s">
        <v>416</v>
      </c>
      <c r="D669" s="38" t="s">
        <v>414</v>
      </c>
      <c r="E669" s="39">
        <f>ведомствен!F535</f>
        <v>95000</v>
      </c>
    </row>
    <row r="670" spans="1:5" outlineLevel="4" x14ac:dyDescent="0.25">
      <c r="A670" s="34" t="s">
        <v>411</v>
      </c>
      <c r="B670" s="35" t="s">
        <v>336</v>
      </c>
      <c r="C670" s="35" t="s">
        <v>417</v>
      </c>
      <c r="D670" s="35"/>
      <c r="E670" s="36">
        <f>E671+E673</f>
        <v>9941.7999999999993</v>
      </c>
    </row>
    <row r="671" spans="1:5" outlineLevel="7" x14ac:dyDescent="0.25">
      <c r="A671" s="34" t="s">
        <v>292</v>
      </c>
      <c r="B671" s="35" t="s">
        <v>336</v>
      </c>
      <c r="C671" s="35" t="s">
        <v>417</v>
      </c>
      <c r="D671" s="35" t="s">
        <v>293</v>
      </c>
      <c r="E671" s="36">
        <f>E672</f>
        <v>9616.2999999999993</v>
      </c>
    </row>
    <row r="672" spans="1:5" outlineLevel="7" x14ac:dyDescent="0.25">
      <c r="A672" s="37" t="s">
        <v>413</v>
      </c>
      <c r="B672" s="38" t="s">
        <v>336</v>
      </c>
      <c r="C672" s="38" t="s">
        <v>417</v>
      </c>
      <c r="D672" s="38" t="s">
        <v>414</v>
      </c>
      <c r="E672" s="39">
        <f>ведомствен!F538</f>
        <v>9616.2999999999993</v>
      </c>
    </row>
    <row r="673" spans="1:5" outlineLevel="7" x14ac:dyDescent="0.25">
      <c r="A673" s="34" t="s">
        <v>339</v>
      </c>
      <c r="B673" s="35" t="s">
        <v>336</v>
      </c>
      <c r="C673" s="35" t="s">
        <v>417</v>
      </c>
      <c r="D673" s="35" t="s">
        <v>340</v>
      </c>
      <c r="E673" s="36">
        <f>E674</f>
        <v>325.5</v>
      </c>
    </row>
    <row r="674" spans="1:5" outlineLevel="7" x14ac:dyDescent="0.25">
      <c r="A674" s="37" t="s">
        <v>341</v>
      </c>
      <c r="B674" s="38" t="s">
        <v>336</v>
      </c>
      <c r="C674" s="38" t="s">
        <v>417</v>
      </c>
      <c r="D674" s="38" t="s">
        <v>342</v>
      </c>
      <c r="E674" s="39">
        <f>ведомствен!F540</f>
        <v>325.5</v>
      </c>
    </row>
    <row r="675" spans="1:5" ht="20.399999999999999" outlineLevel="4" x14ac:dyDescent="0.25">
      <c r="A675" s="34" t="s">
        <v>418</v>
      </c>
      <c r="B675" s="35" t="s">
        <v>336</v>
      </c>
      <c r="C675" s="35" t="s">
        <v>419</v>
      </c>
      <c r="D675" s="35"/>
      <c r="E675" s="36">
        <f>E676</f>
        <v>25380.400000000001</v>
      </c>
    </row>
    <row r="676" spans="1:5" outlineLevel="7" x14ac:dyDescent="0.25">
      <c r="A676" s="34" t="s">
        <v>292</v>
      </c>
      <c r="B676" s="35" t="s">
        <v>336</v>
      </c>
      <c r="C676" s="35" t="s">
        <v>419</v>
      </c>
      <c r="D676" s="35" t="s">
        <v>293</v>
      </c>
      <c r="E676" s="36">
        <f>E677</f>
        <v>25380.400000000001</v>
      </c>
    </row>
    <row r="677" spans="1:5" outlineLevel="7" x14ac:dyDescent="0.25">
      <c r="A677" s="37" t="s">
        <v>413</v>
      </c>
      <c r="B677" s="38" t="s">
        <v>336</v>
      </c>
      <c r="C677" s="38" t="s">
        <v>419</v>
      </c>
      <c r="D677" s="38" t="s">
        <v>414</v>
      </c>
      <c r="E677" s="39">
        <f>ведомствен!F543</f>
        <v>25380.400000000001</v>
      </c>
    </row>
    <row r="678" spans="1:5" outlineLevel="4" x14ac:dyDescent="0.25">
      <c r="A678" s="34" t="s">
        <v>420</v>
      </c>
      <c r="B678" s="35" t="s">
        <v>336</v>
      </c>
      <c r="C678" s="35" t="s">
        <v>421</v>
      </c>
      <c r="D678" s="35"/>
      <c r="E678" s="36">
        <f>E679</f>
        <v>1335.8</v>
      </c>
    </row>
    <row r="679" spans="1:5" outlineLevel="7" x14ac:dyDescent="0.25">
      <c r="A679" s="34" t="s">
        <v>292</v>
      </c>
      <c r="B679" s="35" t="s">
        <v>336</v>
      </c>
      <c r="C679" s="35" t="s">
        <v>421</v>
      </c>
      <c r="D679" s="35" t="s">
        <v>293</v>
      </c>
      <c r="E679" s="36">
        <f>E680</f>
        <v>1335.8</v>
      </c>
    </row>
    <row r="680" spans="1:5" outlineLevel="7" x14ac:dyDescent="0.25">
      <c r="A680" s="37" t="s">
        <v>413</v>
      </c>
      <c r="B680" s="38" t="s">
        <v>336</v>
      </c>
      <c r="C680" s="38" t="s">
        <v>421</v>
      </c>
      <c r="D680" s="38" t="s">
        <v>414</v>
      </c>
      <c r="E680" s="39">
        <f>ведомствен!F546</f>
        <v>1335.8</v>
      </c>
    </row>
    <row r="681" spans="1:5" ht="20.399999999999999" outlineLevel="4" x14ac:dyDescent="0.25">
      <c r="A681" s="34" t="s">
        <v>422</v>
      </c>
      <c r="B681" s="35" t="s">
        <v>336</v>
      </c>
      <c r="C681" s="35" t="s">
        <v>423</v>
      </c>
      <c r="D681" s="35"/>
      <c r="E681" s="36">
        <f>E682</f>
        <v>1869.3</v>
      </c>
    </row>
    <row r="682" spans="1:5" outlineLevel="7" x14ac:dyDescent="0.25">
      <c r="A682" s="34" t="s">
        <v>292</v>
      </c>
      <c r="B682" s="35" t="s">
        <v>336</v>
      </c>
      <c r="C682" s="35" t="s">
        <v>423</v>
      </c>
      <c r="D682" s="35" t="s">
        <v>293</v>
      </c>
      <c r="E682" s="36">
        <f>E683</f>
        <v>1869.3</v>
      </c>
    </row>
    <row r="683" spans="1:5" outlineLevel="7" x14ac:dyDescent="0.25">
      <c r="A683" s="37" t="s">
        <v>413</v>
      </c>
      <c r="B683" s="38" t="s">
        <v>336</v>
      </c>
      <c r="C683" s="38" t="s">
        <v>423</v>
      </c>
      <c r="D683" s="38" t="s">
        <v>414</v>
      </c>
      <c r="E683" s="39">
        <f>ведомствен!F549</f>
        <v>1869.3</v>
      </c>
    </row>
    <row r="684" spans="1:5" outlineLevel="4" x14ac:dyDescent="0.25">
      <c r="A684" s="34" t="s">
        <v>424</v>
      </c>
      <c r="B684" s="35" t="s">
        <v>336</v>
      </c>
      <c r="C684" s="35" t="s">
        <v>425</v>
      </c>
      <c r="D684" s="35"/>
      <c r="E684" s="36">
        <f>E685</f>
        <v>98.4</v>
      </c>
    </row>
    <row r="685" spans="1:5" outlineLevel="7" x14ac:dyDescent="0.25">
      <c r="A685" s="34" t="s">
        <v>292</v>
      </c>
      <c r="B685" s="35" t="s">
        <v>336</v>
      </c>
      <c r="C685" s="35" t="s">
        <v>425</v>
      </c>
      <c r="D685" s="35" t="s">
        <v>293</v>
      </c>
      <c r="E685" s="36">
        <f>E686</f>
        <v>98.4</v>
      </c>
    </row>
    <row r="686" spans="1:5" outlineLevel="7" x14ac:dyDescent="0.25">
      <c r="A686" s="37" t="s">
        <v>413</v>
      </c>
      <c r="B686" s="38" t="s">
        <v>336</v>
      </c>
      <c r="C686" s="38" t="s">
        <v>425</v>
      </c>
      <c r="D686" s="38" t="s">
        <v>414</v>
      </c>
      <c r="E686" s="39">
        <f>ведомствен!F552</f>
        <v>98.4</v>
      </c>
    </row>
    <row r="687" spans="1:5" outlineLevel="3" x14ac:dyDescent="0.25">
      <c r="A687" s="34" t="s">
        <v>502</v>
      </c>
      <c r="B687" s="35" t="s">
        <v>336</v>
      </c>
      <c r="C687" s="35" t="s">
        <v>503</v>
      </c>
      <c r="D687" s="35"/>
      <c r="E687" s="36">
        <f>E688</f>
        <v>937.9</v>
      </c>
    </row>
    <row r="688" spans="1:5" outlineLevel="4" x14ac:dyDescent="0.25">
      <c r="A688" s="34" t="s">
        <v>504</v>
      </c>
      <c r="B688" s="35" t="s">
        <v>336</v>
      </c>
      <c r="C688" s="35" t="s">
        <v>505</v>
      </c>
      <c r="D688" s="35"/>
      <c r="E688" s="36">
        <f>E689+E691</f>
        <v>937.9</v>
      </c>
    </row>
    <row r="689" spans="1:5" ht="20.399999999999999" outlineLevel="7" x14ac:dyDescent="0.25">
      <c r="A689" s="34" t="s">
        <v>17</v>
      </c>
      <c r="B689" s="35" t="s">
        <v>336</v>
      </c>
      <c r="C689" s="35" t="s">
        <v>505</v>
      </c>
      <c r="D689" s="35" t="s">
        <v>18</v>
      </c>
      <c r="E689" s="36">
        <f>E690</f>
        <v>64.099999999999994</v>
      </c>
    </row>
    <row r="690" spans="1:5" outlineLevel="7" x14ac:dyDescent="0.25">
      <c r="A690" s="37" t="s">
        <v>89</v>
      </c>
      <c r="B690" s="38" t="s">
        <v>336</v>
      </c>
      <c r="C690" s="38" t="s">
        <v>505</v>
      </c>
      <c r="D690" s="38" t="s">
        <v>90</v>
      </c>
      <c r="E690" s="39">
        <f>ведомствен!F767</f>
        <v>64.099999999999994</v>
      </c>
    </row>
    <row r="691" spans="1:5" outlineLevel="7" x14ac:dyDescent="0.25">
      <c r="A691" s="34" t="s">
        <v>339</v>
      </c>
      <c r="B691" s="35" t="s">
        <v>336</v>
      </c>
      <c r="C691" s="35" t="s">
        <v>505</v>
      </c>
      <c r="D691" s="35" t="s">
        <v>340</v>
      </c>
      <c r="E691" s="36">
        <f>E692</f>
        <v>873.8</v>
      </c>
    </row>
    <row r="692" spans="1:5" outlineLevel="7" x14ac:dyDescent="0.25">
      <c r="A692" s="37" t="s">
        <v>341</v>
      </c>
      <c r="B692" s="38" t="s">
        <v>336</v>
      </c>
      <c r="C692" s="38" t="s">
        <v>505</v>
      </c>
      <c r="D692" s="38" t="s">
        <v>342</v>
      </c>
      <c r="E692" s="39">
        <f>ведомствен!F769</f>
        <v>873.8</v>
      </c>
    </row>
    <row r="693" spans="1:5" outlineLevel="2" x14ac:dyDescent="0.25">
      <c r="A693" s="34" t="s">
        <v>39</v>
      </c>
      <c r="B693" s="35" t="s">
        <v>336</v>
      </c>
      <c r="C693" s="35" t="s">
        <v>40</v>
      </c>
      <c r="D693" s="35"/>
      <c r="E693" s="36">
        <f>E694</f>
        <v>170</v>
      </c>
    </row>
    <row r="694" spans="1:5" outlineLevel="3" x14ac:dyDescent="0.25">
      <c r="A694" s="34" t="s">
        <v>83</v>
      </c>
      <c r="B694" s="35" t="s">
        <v>336</v>
      </c>
      <c r="C694" s="35" t="s">
        <v>84</v>
      </c>
      <c r="D694" s="35"/>
      <c r="E694" s="36">
        <f>E695</f>
        <v>170</v>
      </c>
    </row>
    <row r="695" spans="1:5" outlineLevel="4" x14ac:dyDescent="0.25">
      <c r="A695" s="34" t="s">
        <v>161</v>
      </c>
      <c r="B695" s="35" t="s">
        <v>336</v>
      </c>
      <c r="C695" s="35" t="s">
        <v>162</v>
      </c>
      <c r="D695" s="35"/>
      <c r="E695" s="36">
        <f>E696</f>
        <v>170</v>
      </c>
    </row>
    <row r="696" spans="1:5" outlineLevel="7" x14ac:dyDescent="0.25">
      <c r="A696" s="34" t="s">
        <v>339</v>
      </c>
      <c r="B696" s="35" t="s">
        <v>336</v>
      </c>
      <c r="C696" s="35" t="s">
        <v>162</v>
      </c>
      <c r="D696" s="35" t="s">
        <v>340</v>
      </c>
      <c r="E696" s="36">
        <f>E697</f>
        <v>170</v>
      </c>
    </row>
    <row r="697" spans="1:5" outlineLevel="7" x14ac:dyDescent="0.25">
      <c r="A697" s="37" t="s">
        <v>341</v>
      </c>
      <c r="B697" s="38" t="s">
        <v>336</v>
      </c>
      <c r="C697" s="38" t="s">
        <v>162</v>
      </c>
      <c r="D697" s="38" t="s">
        <v>342</v>
      </c>
      <c r="E697" s="39">
        <f>ведомствен!F774</f>
        <v>170</v>
      </c>
    </row>
    <row r="698" spans="1:5" ht="20.399999999999999" outlineLevel="2" x14ac:dyDescent="0.25">
      <c r="A698" s="34" t="s">
        <v>282</v>
      </c>
      <c r="B698" s="35" t="s">
        <v>336</v>
      </c>
      <c r="C698" s="35" t="s">
        <v>283</v>
      </c>
      <c r="D698" s="35"/>
      <c r="E698" s="36">
        <f>E699</f>
        <v>2384.1</v>
      </c>
    </row>
    <row r="699" spans="1:5" ht="20.399999999999999" outlineLevel="3" x14ac:dyDescent="0.25">
      <c r="A699" s="34" t="s">
        <v>284</v>
      </c>
      <c r="B699" s="35" t="s">
        <v>336</v>
      </c>
      <c r="C699" s="35" t="s">
        <v>285</v>
      </c>
      <c r="D699" s="35"/>
      <c r="E699" s="36">
        <f>E700</f>
        <v>2384.1</v>
      </c>
    </row>
    <row r="700" spans="1:5" outlineLevel="4" x14ac:dyDescent="0.25">
      <c r="A700" s="34" t="s">
        <v>337</v>
      </c>
      <c r="B700" s="35" t="s">
        <v>336</v>
      </c>
      <c r="C700" s="35" t="s">
        <v>338</v>
      </c>
      <c r="D700" s="35"/>
      <c r="E700" s="36">
        <f>E701</f>
        <v>2384.1</v>
      </c>
    </row>
    <row r="701" spans="1:5" outlineLevel="7" x14ac:dyDescent="0.25">
      <c r="A701" s="34" t="s">
        <v>339</v>
      </c>
      <c r="B701" s="35" t="s">
        <v>336</v>
      </c>
      <c r="C701" s="35" t="s">
        <v>338</v>
      </c>
      <c r="D701" s="35" t="s">
        <v>340</v>
      </c>
      <c r="E701" s="36">
        <f>E702</f>
        <v>2384.1</v>
      </c>
    </row>
    <row r="702" spans="1:5" outlineLevel="7" x14ac:dyDescent="0.25">
      <c r="A702" s="37" t="s">
        <v>341</v>
      </c>
      <c r="B702" s="38" t="s">
        <v>336</v>
      </c>
      <c r="C702" s="38" t="s">
        <v>338</v>
      </c>
      <c r="D702" s="38" t="s">
        <v>342</v>
      </c>
      <c r="E702" s="39">
        <f>ведомствен!F411</f>
        <v>2384.1</v>
      </c>
    </row>
    <row r="703" spans="1:5" outlineLevel="2" x14ac:dyDescent="0.25">
      <c r="A703" s="34" t="s">
        <v>13</v>
      </c>
      <c r="B703" s="35" t="s">
        <v>336</v>
      </c>
      <c r="C703" s="35" t="s">
        <v>14</v>
      </c>
      <c r="D703" s="35"/>
      <c r="E703" s="36">
        <f>E704+E707</f>
        <v>13284.400000000001</v>
      </c>
    </row>
    <row r="704" spans="1:5" outlineLevel="3" x14ac:dyDescent="0.25">
      <c r="A704" s="34" t="s">
        <v>506</v>
      </c>
      <c r="B704" s="35" t="s">
        <v>336</v>
      </c>
      <c r="C704" s="35" t="s">
        <v>507</v>
      </c>
      <c r="D704" s="35"/>
      <c r="E704" s="36">
        <f>E705</f>
        <v>3210.8</v>
      </c>
    </row>
    <row r="705" spans="1:5" outlineLevel="7" x14ac:dyDescent="0.25">
      <c r="A705" s="34" t="s">
        <v>339</v>
      </c>
      <c r="B705" s="35" t="s">
        <v>336</v>
      </c>
      <c r="C705" s="35" t="s">
        <v>507</v>
      </c>
      <c r="D705" s="35" t="s">
        <v>340</v>
      </c>
      <c r="E705" s="36">
        <f>E706</f>
        <v>3210.8</v>
      </c>
    </row>
    <row r="706" spans="1:5" outlineLevel="7" x14ac:dyDescent="0.25">
      <c r="A706" s="37" t="s">
        <v>341</v>
      </c>
      <c r="B706" s="38" t="s">
        <v>336</v>
      </c>
      <c r="C706" s="38" t="s">
        <v>507</v>
      </c>
      <c r="D706" s="38" t="s">
        <v>342</v>
      </c>
      <c r="E706" s="39">
        <f>ведомствен!F778</f>
        <v>3210.8</v>
      </c>
    </row>
    <row r="707" spans="1:5" outlineLevel="3" x14ac:dyDescent="0.25">
      <c r="A707" s="34" t="s">
        <v>554</v>
      </c>
      <c r="B707" s="35" t="s">
        <v>336</v>
      </c>
      <c r="C707" s="35" t="s">
        <v>555</v>
      </c>
      <c r="D707" s="35"/>
      <c r="E707" s="36">
        <f>E708</f>
        <v>10073.6</v>
      </c>
    </row>
    <row r="708" spans="1:5" outlineLevel="7" x14ac:dyDescent="0.25">
      <c r="A708" s="34" t="s">
        <v>339</v>
      </c>
      <c r="B708" s="35" t="s">
        <v>336</v>
      </c>
      <c r="C708" s="35" t="s">
        <v>555</v>
      </c>
      <c r="D708" s="35" t="s">
        <v>340</v>
      </c>
      <c r="E708" s="36">
        <f>E709</f>
        <v>10073.6</v>
      </c>
    </row>
    <row r="709" spans="1:5" outlineLevel="7" x14ac:dyDescent="0.25">
      <c r="A709" s="37" t="s">
        <v>341</v>
      </c>
      <c r="B709" s="38" t="s">
        <v>336</v>
      </c>
      <c r="C709" s="38" t="s">
        <v>555</v>
      </c>
      <c r="D709" s="38" t="s">
        <v>342</v>
      </c>
      <c r="E709" s="39">
        <f>ведомствен!F781</f>
        <v>10073.6</v>
      </c>
    </row>
    <row r="710" spans="1:5" outlineLevel="1" x14ac:dyDescent="0.25">
      <c r="A710" s="34" t="s">
        <v>556</v>
      </c>
      <c r="B710" s="35" t="s">
        <v>557</v>
      </c>
      <c r="C710" s="35"/>
      <c r="D710" s="35"/>
      <c r="E710" s="36">
        <f>E711+E734+E776+E789</f>
        <v>522930.10000000003</v>
      </c>
    </row>
    <row r="711" spans="1:5" outlineLevel="2" x14ac:dyDescent="0.25">
      <c r="A711" s="34" t="s">
        <v>617</v>
      </c>
      <c r="B711" s="35" t="s">
        <v>557</v>
      </c>
      <c r="C711" s="35" t="s">
        <v>618</v>
      </c>
      <c r="D711" s="35"/>
      <c r="E711" s="36">
        <f>E712</f>
        <v>97188.3</v>
      </c>
    </row>
    <row r="712" spans="1:5" ht="20.399999999999999" outlineLevel="3" x14ac:dyDescent="0.25">
      <c r="A712" s="34" t="s">
        <v>619</v>
      </c>
      <c r="B712" s="35" t="s">
        <v>557</v>
      </c>
      <c r="C712" s="35" t="s">
        <v>620</v>
      </c>
      <c r="D712" s="35"/>
      <c r="E712" s="36">
        <f>E713+E716+E720+E723+E727+E730</f>
        <v>97188.3</v>
      </c>
    </row>
    <row r="713" spans="1:5" outlineLevel="4" x14ac:dyDescent="0.25">
      <c r="A713" s="34" t="s">
        <v>471</v>
      </c>
      <c r="B713" s="35" t="s">
        <v>557</v>
      </c>
      <c r="C713" s="35" t="s">
        <v>621</v>
      </c>
      <c r="D713" s="35"/>
      <c r="E713" s="36">
        <f>E714</f>
        <v>329</v>
      </c>
    </row>
    <row r="714" spans="1:5" outlineLevel="7" x14ac:dyDescent="0.25">
      <c r="A714" s="34" t="s">
        <v>339</v>
      </c>
      <c r="B714" s="35" t="s">
        <v>557</v>
      </c>
      <c r="C714" s="35" t="s">
        <v>621</v>
      </c>
      <c r="D714" s="35" t="s">
        <v>340</v>
      </c>
      <c r="E714" s="36">
        <f>E715</f>
        <v>329</v>
      </c>
    </row>
    <row r="715" spans="1:5" outlineLevel="7" x14ac:dyDescent="0.25">
      <c r="A715" s="37" t="s">
        <v>467</v>
      </c>
      <c r="B715" s="38" t="s">
        <v>557</v>
      </c>
      <c r="C715" s="38" t="s">
        <v>621</v>
      </c>
      <c r="D715" s="38" t="s">
        <v>468</v>
      </c>
      <c r="E715" s="39">
        <f>ведомствен!F968</f>
        <v>329</v>
      </c>
    </row>
    <row r="716" spans="1:5" outlineLevel="4" x14ac:dyDescent="0.25">
      <c r="A716" s="34" t="s">
        <v>622</v>
      </c>
      <c r="B716" s="35" t="s">
        <v>557</v>
      </c>
      <c r="C716" s="35" t="s">
        <v>623</v>
      </c>
      <c r="D716" s="35"/>
      <c r="E716" s="36">
        <f>E717</f>
        <v>93567.8</v>
      </c>
    </row>
    <row r="717" spans="1:5" outlineLevel="7" x14ac:dyDescent="0.25">
      <c r="A717" s="34" t="s">
        <v>339</v>
      </c>
      <c r="B717" s="35" t="s">
        <v>557</v>
      </c>
      <c r="C717" s="35" t="s">
        <v>623</v>
      </c>
      <c r="D717" s="35" t="s">
        <v>340</v>
      </c>
      <c r="E717" s="36">
        <f>E718+E719</f>
        <v>93567.8</v>
      </c>
    </row>
    <row r="718" spans="1:5" outlineLevel="7" x14ac:dyDescent="0.25">
      <c r="A718" s="37" t="s">
        <v>341</v>
      </c>
      <c r="B718" s="38" t="s">
        <v>557</v>
      </c>
      <c r="C718" s="38" t="s">
        <v>623</v>
      </c>
      <c r="D718" s="38" t="s">
        <v>342</v>
      </c>
      <c r="E718" s="39">
        <f>ведомствен!F971</f>
        <v>46481.4</v>
      </c>
    </row>
    <row r="719" spans="1:5" outlineLevel="7" x14ac:dyDescent="0.25">
      <c r="A719" s="37" t="s">
        <v>467</v>
      </c>
      <c r="B719" s="38" t="s">
        <v>557</v>
      </c>
      <c r="C719" s="38" t="s">
        <v>623</v>
      </c>
      <c r="D719" s="38" t="s">
        <v>468</v>
      </c>
      <c r="E719" s="39">
        <f>ведомствен!F972</f>
        <v>47086.400000000001</v>
      </c>
    </row>
    <row r="720" spans="1:5" ht="20.399999999999999" outlineLevel="4" x14ac:dyDescent="0.25">
      <c r="A720" s="34" t="s">
        <v>624</v>
      </c>
      <c r="B720" s="35" t="s">
        <v>557</v>
      </c>
      <c r="C720" s="35" t="s">
        <v>625</v>
      </c>
      <c r="D720" s="35"/>
      <c r="E720" s="36">
        <f>E721</f>
        <v>88</v>
      </c>
    </row>
    <row r="721" spans="1:5" outlineLevel="7" x14ac:dyDescent="0.25">
      <c r="A721" s="34" t="s">
        <v>339</v>
      </c>
      <c r="B721" s="35" t="s">
        <v>557</v>
      </c>
      <c r="C721" s="35" t="s">
        <v>625</v>
      </c>
      <c r="D721" s="35" t="s">
        <v>340</v>
      </c>
      <c r="E721" s="36">
        <f>E722</f>
        <v>88</v>
      </c>
    </row>
    <row r="722" spans="1:5" outlineLevel="7" x14ac:dyDescent="0.25">
      <c r="A722" s="37" t="s">
        <v>467</v>
      </c>
      <c r="B722" s="38" t="s">
        <v>557</v>
      </c>
      <c r="C722" s="38" t="s">
        <v>625</v>
      </c>
      <c r="D722" s="38" t="s">
        <v>468</v>
      </c>
      <c r="E722" s="39">
        <f>ведомствен!F975</f>
        <v>88</v>
      </c>
    </row>
    <row r="723" spans="1:5" ht="20.399999999999999" outlineLevel="4" x14ac:dyDescent="0.25">
      <c r="A723" s="34" t="s">
        <v>626</v>
      </c>
      <c r="B723" s="35" t="s">
        <v>557</v>
      </c>
      <c r="C723" s="35" t="s">
        <v>627</v>
      </c>
      <c r="D723" s="35"/>
      <c r="E723" s="36">
        <f>E724</f>
        <v>1711</v>
      </c>
    </row>
    <row r="724" spans="1:5" outlineLevel="7" x14ac:dyDescent="0.25">
      <c r="A724" s="34" t="s">
        <v>339</v>
      </c>
      <c r="B724" s="35" t="s">
        <v>557</v>
      </c>
      <c r="C724" s="35" t="s">
        <v>627</v>
      </c>
      <c r="D724" s="35" t="s">
        <v>340</v>
      </c>
      <c r="E724" s="36">
        <f>E725+E726</f>
        <v>1711</v>
      </c>
    </row>
    <row r="725" spans="1:5" outlineLevel="7" x14ac:dyDescent="0.25">
      <c r="A725" s="37" t="s">
        <v>341</v>
      </c>
      <c r="B725" s="38" t="s">
        <v>557</v>
      </c>
      <c r="C725" s="38" t="s">
        <v>627</v>
      </c>
      <c r="D725" s="38" t="s">
        <v>342</v>
      </c>
      <c r="E725" s="39">
        <f>ведомствен!F978</f>
        <v>1026</v>
      </c>
    </row>
    <row r="726" spans="1:5" outlineLevel="7" x14ac:dyDescent="0.25">
      <c r="A726" s="37" t="s">
        <v>467</v>
      </c>
      <c r="B726" s="38" t="s">
        <v>557</v>
      </c>
      <c r="C726" s="38" t="s">
        <v>627</v>
      </c>
      <c r="D726" s="38" t="s">
        <v>468</v>
      </c>
      <c r="E726" s="39">
        <f>ведомствен!F979</f>
        <v>685</v>
      </c>
    </row>
    <row r="727" spans="1:5" ht="20.399999999999999" outlineLevel="4" x14ac:dyDescent="0.25">
      <c r="A727" s="34" t="s">
        <v>628</v>
      </c>
      <c r="B727" s="35" t="s">
        <v>557</v>
      </c>
      <c r="C727" s="35" t="s">
        <v>629</v>
      </c>
      <c r="D727" s="35"/>
      <c r="E727" s="36">
        <f>E728</f>
        <v>288.5</v>
      </c>
    </row>
    <row r="728" spans="1:5" outlineLevel="7" x14ac:dyDescent="0.25">
      <c r="A728" s="34" t="s">
        <v>339</v>
      </c>
      <c r="B728" s="35" t="s">
        <v>557</v>
      </c>
      <c r="C728" s="35" t="s">
        <v>629</v>
      </c>
      <c r="D728" s="35" t="s">
        <v>340</v>
      </c>
      <c r="E728" s="36">
        <f>E729</f>
        <v>288.5</v>
      </c>
    </row>
    <row r="729" spans="1:5" outlineLevel="7" x14ac:dyDescent="0.25">
      <c r="A729" s="37" t="s">
        <v>467</v>
      </c>
      <c r="B729" s="38" t="s">
        <v>557</v>
      </c>
      <c r="C729" s="38" t="s">
        <v>629</v>
      </c>
      <c r="D729" s="38" t="s">
        <v>468</v>
      </c>
      <c r="E729" s="39">
        <f>ведомствен!F982</f>
        <v>288.5</v>
      </c>
    </row>
    <row r="730" spans="1:5" ht="20.399999999999999" outlineLevel="4" x14ac:dyDescent="0.25">
      <c r="A730" s="34" t="s">
        <v>630</v>
      </c>
      <c r="B730" s="35" t="s">
        <v>557</v>
      </c>
      <c r="C730" s="35" t="s">
        <v>631</v>
      </c>
      <c r="D730" s="35"/>
      <c r="E730" s="36">
        <f>E731</f>
        <v>1204</v>
      </c>
    </row>
    <row r="731" spans="1:5" outlineLevel="7" x14ac:dyDescent="0.25">
      <c r="A731" s="34" t="s">
        <v>339</v>
      </c>
      <c r="B731" s="35" t="s">
        <v>557</v>
      </c>
      <c r="C731" s="35" t="s">
        <v>631</v>
      </c>
      <c r="D731" s="35" t="s">
        <v>340</v>
      </c>
      <c r="E731" s="36">
        <f>E732+E733</f>
        <v>1204</v>
      </c>
    </row>
    <row r="732" spans="1:5" outlineLevel="7" x14ac:dyDescent="0.25">
      <c r="A732" s="37" t="s">
        <v>341</v>
      </c>
      <c r="B732" s="38" t="s">
        <v>557</v>
      </c>
      <c r="C732" s="38" t="s">
        <v>631</v>
      </c>
      <c r="D732" s="38" t="s">
        <v>342</v>
      </c>
      <c r="E732" s="39">
        <f>ведомствен!F985</f>
        <v>620</v>
      </c>
    </row>
    <row r="733" spans="1:5" outlineLevel="7" x14ac:dyDescent="0.25">
      <c r="A733" s="37" t="s">
        <v>467</v>
      </c>
      <c r="B733" s="38" t="s">
        <v>557</v>
      </c>
      <c r="C733" s="38" t="s">
        <v>631</v>
      </c>
      <c r="D733" s="38" t="s">
        <v>468</v>
      </c>
      <c r="E733" s="39">
        <f>ведомствен!F986</f>
        <v>584</v>
      </c>
    </row>
    <row r="734" spans="1:5" outlineLevel="2" x14ac:dyDescent="0.25">
      <c r="A734" s="34" t="s">
        <v>33</v>
      </c>
      <c r="B734" s="35" t="s">
        <v>557</v>
      </c>
      <c r="C734" s="35" t="s">
        <v>34</v>
      </c>
      <c r="D734" s="35"/>
      <c r="E734" s="36">
        <f>E735+E772</f>
        <v>198840.6</v>
      </c>
    </row>
    <row r="735" spans="1:5" outlineLevel="3" x14ac:dyDescent="0.25">
      <c r="A735" s="34" t="s">
        <v>345</v>
      </c>
      <c r="B735" s="35" t="s">
        <v>557</v>
      </c>
      <c r="C735" s="35" t="s">
        <v>346</v>
      </c>
      <c r="D735" s="35"/>
      <c r="E735" s="36">
        <f>E736+E739+E742+E745+E748+E751+E754+E757+E760+E763+E766+E769</f>
        <v>198678.7</v>
      </c>
    </row>
    <row r="736" spans="1:5" outlineLevel="4" x14ac:dyDescent="0.25">
      <c r="A736" s="34" t="s">
        <v>471</v>
      </c>
      <c r="B736" s="35" t="s">
        <v>557</v>
      </c>
      <c r="C736" s="35" t="s">
        <v>558</v>
      </c>
      <c r="D736" s="35"/>
      <c r="E736" s="36">
        <f>E737</f>
        <v>80</v>
      </c>
    </row>
    <row r="737" spans="1:5" outlineLevel="7" x14ac:dyDescent="0.25">
      <c r="A737" s="34" t="s">
        <v>339</v>
      </c>
      <c r="B737" s="35" t="s">
        <v>557</v>
      </c>
      <c r="C737" s="35" t="s">
        <v>558</v>
      </c>
      <c r="D737" s="35" t="s">
        <v>340</v>
      </c>
      <c r="E737" s="36">
        <f>E738</f>
        <v>80</v>
      </c>
    </row>
    <row r="738" spans="1:5" outlineLevel="7" x14ac:dyDescent="0.25">
      <c r="A738" s="37" t="s">
        <v>341</v>
      </c>
      <c r="B738" s="38" t="s">
        <v>557</v>
      </c>
      <c r="C738" s="38" t="s">
        <v>558</v>
      </c>
      <c r="D738" s="38" t="s">
        <v>342</v>
      </c>
      <c r="E738" s="39">
        <f>ведомствен!F787</f>
        <v>80</v>
      </c>
    </row>
    <row r="739" spans="1:5" outlineLevel="4" x14ac:dyDescent="0.25">
      <c r="A739" s="34" t="s">
        <v>559</v>
      </c>
      <c r="B739" s="35" t="s">
        <v>557</v>
      </c>
      <c r="C739" s="35" t="s">
        <v>560</v>
      </c>
      <c r="D739" s="35"/>
      <c r="E739" s="36">
        <f>E740</f>
        <v>153852.6</v>
      </c>
    </row>
    <row r="740" spans="1:5" outlineLevel="7" x14ac:dyDescent="0.25">
      <c r="A740" s="34" t="s">
        <v>339</v>
      </c>
      <c r="B740" s="35" t="s">
        <v>557</v>
      </c>
      <c r="C740" s="35" t="s">
        <v>560</v>
      </c>
      <c r="D740" s="35" t="s">
        <v>340</v>
      </c>
      <c r="E740" s="36">
        <f>E741</f>
        <v>153852.6</v>
      </c>
    </row>
    <row r="741" spans="1:5" outlineLevel="7" x14ac:dyDescent="0.25">
      <c r="A741" s="37" t="s">
        <v>341</v>
      </c>
      <c r="B741" s="38" t="s">
        <v>557</v>
      </c>
      <c r="C741" s="38" t="s">
        <v>560</v>
      </c>
      <c r="D741" s="38" t="s">
        <v>342</v>
      </c>
      <c r="E741" s="39">
        <f>ведомствен!F790</f>
        <v>153852.6</v>
      </c>
    </row>
    <row r="742" spans="1:5" outlineLevel="4" x14ac:dyDescent="0.25">
      <c r="A742" s="34" t="s">
        <v>561</v>
      </c>
      <c r="B742" s="35" t="s">
        <v>557</v>
      </c>
      <c r="C742" s="35" t="s">
        <v>562</v>
      </c>
      <c r="D742" s="35"/>
      <c r="E742" s="36">
        <f>E743</f>
        <v>3156.6</v>
      </c>
    </row>
    <row r="743" spans="1:5" outlineLevel="7" x14ac:dyDescent="0.25">
      <c r="A743" s="34" t="s">
        <v>339</v>
      </c>
      <c r="B743" s="35" t="s">
        <v>557</v>
      </c>
      <c r="C743" s="35" t="s">
        <v>562</v>
      </c>
      <c r="D743" s="35" t="s">
        <v>340</v>
      </c>
      <c r="E743" s="36">
        <f>E744</f>
        <v>3156.6</v>
      </c>
    </row>
    <row r="744" spans="1:5" outlineLevel="7" x14ac:dyDescent="0.25">
      <c r="A744" s="37" t="s">
        <v>341</v>
      </c>
      <c r="B744" s="38" t="s">
        <v>557</v>
      </c>
      <c r="C744" s="38" t="s">
        <v>562</v>
      </c>
      <c r="D744" s="38" t="s">
        <v>342</v>
      </c>
      <c r="E744" s="39">
        <f>ведомствен!F793</f>
        <v>3156.6</v>
      </c>
    </row>
    <row r="745" spans="1:5" ht="20.399999999999999" outlineLevel="4" x14ac:dyDescent="0.25">
      <c r="A745" s="34" t="s">
        <v>475</v>
      </c>
      <c r="B745" s="35" t="s">
        <v>557</v>
      </c>
      <c r="C745" s="35" t="s">
        <v>563</v>
      </c>
      <c r="D745" s="35"/>
      <c r="E745" s="36">
        <f>E746</f>
        <v>35.200000000000003</v>
      </c>
    </row>
    <row r="746" spans="1:5" outlineLevel="7" x14ac:dyDescent="0.25">
      <c r="A746" s="34" t="s">
        <v>339</v>
      </c>
      <c r="B746" s="35" t="s">
        <v>557</v>
      </c>
      <c r="C746" s="35" t="s">
        <v>563</v>
      </c>
      <c r="D746" s="35" t="s">
        <v>340</v>
      </c>
      <c r="E746" s="36">
        <f>E747</f>
        <v>35.200000000000003</v>
      </c>
    </row>
    <row r="747" spans="1:5" outlineLevel="7" x14ac:dyDescent="0.25">
      <c r="A747" s="37" t="s">
        <v>341</v>
      </c>
      <c r="B747" s="38" t="s">
        <v>557</v>
      </c>
      <c r="C747" s="38" t="s">
        <v>563</v>
      </c>
      <c r="D747" s="38" t="s">
        <v>342</v>
      </c>
      <c r="E747" s="39">
        <f>ведомствен!F796</f>
        <v>35.200000000000003</v>
      </c>
    </row>
    <row r="748" spans="1:5" ht="20.399999999999999" outlineLevel="4" x14ac:dyDescent="0.25">
      <c r="A748" s="34" t="s">
        <v>477</v>
      </c>
      <c r="B748" s="35" t="s">
        <v>557</v>
      </c>
      <c r="C748" s="35" t="s">
        <v>564</v>
      </c>
      <c r="D748" s="35"/>
      <c r="E748" s="36">
        <f>E749</f>
        <v>250.7</v>
      </c>
    </row>
    <row r="749" spans="1:5" outlineLevel="7" x14ac:dyDescent="0.25">
      <c r="A749" s="34" t="s">
        <v>339</v>
      </c>
      <c r="B749" s="35" t="s">
        <v>557</v>
      </c>
      <c r="C749" s="35" t="s">
        <v>564</v>
      </c>
      <c r="D749" s="35" t="s">
        <v>340</v>
      </c>
      <c r="E749" s="36">
        <f>E750</f>
        <v>250.7</v>
      </c>
    </row>
    <row r="750" spans="1:5" outlineLevel="7" x14ac:dyDescent="0.25">
      <c r="A750" s="37" t="s">
        <v>341</v>
      </c>
      <c r="B750" s="38" t="s">
        <v>557</v>
      </c>
      <c r="C750" s="38" t="s">
        <v>564</v>
      </c>
      <c r="D750" s="38" t="s">
        <v>342</v>
      </c>
      <c r="E750" s="39">
        <f>ведомствен!F799</f>
        <v>250.7</v>
      </c>
    </row>
    <row r="751" spans="1:5" ht="20.399999999999999" outlineLevel="4" x14ac:dyDescent="0.25">
      <c r="A751" s="34" t="s">
        <v>565</v>
      </c>
      <c r="B751" s="35" t="s">
        <v>557</v>
      </c>
      <c r="C751" s="35" t="s">
        <v>566</v>
      </c>
      <c r="D751" s="35"/>
      <c r="E751" s="36">
        <f>E752</f>
        <v>24959.3</v>
      </c>
    </row>
    <row r="752" spans="1:5" outlineLevel="7" x14ac:dyDescent="0.25">
      <c r="A752" s="34" t="s">
        <v>339</v>
      </c>
      <c r="B752" s="35" t="s">
        <v>557</v>
      </c>
      <c r="C752" s="35" t="s">
        <v>566</v>
      </c>
      <c r="D752" s="35" t="s">
        <v>340</v>
      </c>
      <c r="E752" s="36">
        <f>E753</f>
        <v>24959.3</v>
      </c>
    </row>
    <row r="753" spans="1:5" outlineLevel="7" x14ac:dyDescent="0.25">
      <c r="A753" s="37" t="s">
        <v>341</v>
      </c>
      <c r="B753" s="38" t="s">
        <v>557</v>
      </c>
      <c r="C753" s="38" t="s">
        <v>566</v>
      </c>
      <c r="D753" s="38" t="s">
        <v>342</v>
      </c>
      <c r="E753" s="39">
        <f>ведомствен!F802</f>
        <v>24959.3</v>
      </c>
    </row>
    <row r="754" spans="1:5" outlineLevel="4" x14ac:dyDescent="0.25">
      <c r="A754" s="34" t="s">
        <v>567</v>
      </c>
      <c r="B754" s="35" t="s">
        <v>557</v>
      </c>
      <c r="C754" s="35" t="s">
        <v>568</v>
      </c>
      <c r="D754" s="35"/>
      <c r="E754" s="36">
        <f>E755</f>
        <v>912.3</v>
      </c>
    </row>
    <row r="755" spans="1:5" outlineLevel="7" x14ac:dyDescent="0.25">
      <c r="A755" s="34" t="s">
        <v>339</v>
      </c>
      <c r="B755" s="35" t="s">
        <v>557</v>
      </c>
      <c r="C755" s="35" t="s">
        <v>568</v>
      </c>
      <c r="D755" s="35" t="s">
        <v>340</v>
      </c>
      <c r="E755" s="36">
        <f>E756</f>
        <v>912.3</v>
      </c>
    </row>
    <row r="756" spans="1:5" outlineLevel="7" x14ac:dyDescent="0.25">
      <c r="A756" s="37" t="s">
        <v>341</v>
      </c>
      <c r="B756" s="38" t="s">
        <v>557</v>
      </c>
      <c r="C756" s="38" t="s">
        <v>568</v>
      </c>
      <c r="D756" s="38" t="s">
        <v>342</v>
      </c>
      <c r="E756" s="39">
        <f>ведомствен!F805</f>
        <v>912.3</v>
      </c>
    </row>
    <row r="757" spans="1:5" ht="20.399999999999999" outlineLevel="4" x14ac:dyDescent="0.25">
      <c r="A757" s="34" t="s">
        <v>569</v>
      </c>
      <c r="B757" s="35" t="s">
        <v>557</v>
      </c>
      <c r="C757" s="35" t="s">
        <v>570</v>
      </c>
      <c r="D757" s="35"/>
      <c r="E757" s="36">
        <f>E758</f>
        <v>1081</v>
      </c>
    </row>
    <row r="758" spans="1:5" outlineLevel="7" x14ac:dyDescent="0.25">
      <c r="A758" s="34" t="s">
        <v>339</v>
      </c>
      <c r="B758" s="35" t="s">
        <v>557</v>
      </c>
      <c r="C758" s="35" t="s">
        <v>570</v>
      </c>
      <c r="D758" s="35" t="s">
        <v>340</v>
      </c>
      <c r="E758" s="36">
        <f>E759</f>
        <v>1081</v>
      </c>
    </row>
    <row r="759" spans="1:5" outlineLevel="7" x14ac:dyDescent="0.25">
      <c r="A759" s="37" t="s">
        <v>341</v>
      </c>
      <c r="B759" s="38" t="s">
        <v>557</v>
      </c>
      <c r="C759" s="38" t="s">
        <v>570</v>
      </c>
      <c r="D759" s="38" t="s">
        <v>342</v>
      </c>
      <c r="E759" s="39">
        <f>ведомствен!F808</f>
        <v>1081</v>
      </c>
    </row>
    <row r="760" spans="1:5" ht="20.399999999999999" outlineLevel="4" x14ac:dyDescent="0.25">
      <c r="A760" s="34" t="s">
        <v>571</v>
      </c>
      <c r="B760" s="35" t="s">
        <v>557</v>
      </c>
      <c r="C760" s="35" t="s">
        <v>572</v>
      </c>
      <c r="D760" s="35"/>
      <c r="E760" s="36">
        <f>E761</f>
        <v>800</v>
      </c>
    </row>
    <row r="761" spans="1:5" outlineLevel="7" x14ac:dyDescent="0.25">
      <c r="A761" s="34" t="s">
        <v>339</v>
      </c>
      <c r="B761" s="35" t="s">
        <v>557</v>
      </c>
      <c r="C761" s="35" t="s">
        <v>572</v>
      </c>
      <c r="D761" s="35" t="s">
        <v>340</v>
      </c>
      <c r="E761" s="36">
        <f>E762</f>
        <v>800</v>
      </c>
    </row>
    <row r="762" spans="1:5" outlineLevel="7" x14ac:dyDescent="0.25">
      <c r="A762" s="37" t="s">
        <v>341</v>
      </c>
      <c r="B762" s="38" t="s">
        <v>557</v>
      </c>
      <c r="C762" s="38" t="s">
        <v>572</v>
      </c>
      <c r="D762" s="38" t="s">
        <v>342</v>
      </c>
      <c r="E762" s="39">
        <f>ведомствен!F811</f>
        <v>800</v>
      </c>
    </row>
    <row r="763" spans="1:5" outlineLevel="4" x14ac:dyDescent="0.25">
      <c r="A763" s="34" t="s">
        <v>573</v>
      </c>
      <c r="B763" s="35" t="s">
        <v>557</v>
      </c>
      <c r="C763" s="35" t="s">
        <v>574</v>
      </c>
      <c r="D763" s="35"/>
      <c r="E763" s="36">
        <f>E764</f>
        <v>13300</v>
      </c>
    </row>
    <row r="764" spans="1:5" outlineLevel="7" x14ac:dyDescent="0.25">
      <c r="A764" s="34" t="s">
        <v>339</v>
      </c>
      <c r="B764" s="35" t="s">
        <v>557</v>
      </c>
      <c r="C764" s="35" t="s">
        <v>574</v>
      </c>
      <c r="D764" s="35" t="s">
        <v>340</v>
      </c>
      <c r="E764" s="36">
        <f>E765</f>
        <v>13300</v>
      </c>
    </row>
    <row r="765" spans="1:5" outlineLevel="7" x14ac:dyDescent="0.25">
      <c r="A765" s="37" t="s">
        <v>341</v>
      </c>
      <c r="B765" s="38" t="s">
        <v>557</v>
      </c>
      <c r="C765" s="38" t="s">
        <v>574</v>
      </c>
      <c r="D765" s="38" t="s">
        <v>342</v>
      </c>
      <c r="E765" s="39">
        <f>ведомствен!F814</f>
        <v>13300</v>
      </c>
    </row>
    <row r="766" spans="1:5" ht="20.399999999999999" outlineLevel="4" x14ac:dyDescent="0.25">
      <c r="A766" s="34" t="s">
        <v>575</v>
      </c>
      <c r="B766" s="35" t="s">
        <v>557</v>
      </c>
      <c r="C766" s="35" t="s">
        <v>576</v>
      </c>
      <c r="D766" s="35"/>
      <c r="E766" s="36">
        <f>E767</f>
        <v>171</v>
      </c>
    </row>
    <row r="767" spans="1:5" outlineLevel="7" x14ac:dyDescent="0.25">
      <c r="A767" s="34" t="s">
        <v>339</v>
      </c>
      <c r="B767" s="35" t="s">
        <v>557</v>
      </c>
      <c r="C767" s="35" t="s">
        <v>576</v>
      </c>
      <c r="D767" s="35" t="s">
        <v>340</v>
      </c>
      <c r="E767" s="36">
        <f>E768</f>
        <v>171</v>
      </c>
    </row>
    <row r="768" spans="1:5" outlineLevel="7" x14ac:dyDescent="0.25">
      <c r="A768" s="37" t="s">
        <v>341</v>
      </c>
      <c r="B768" s="38" t="s">
        <v>557</v>
      </c>
      <c r="C768" s="38" t="s">
        <v>576</v>
      </c>
      <c r="D768" s="38" t="s">
        <v>342</v>
      </c>
      <c r="E768" s="39">
        <f>ведомствен!F817</f>
        <v>171</v>
      </c>
    </row>
    <row r="769" spans="1:5" ht="20.399999999999999" outlineLevel="4" x14ac:dyDescent="0.25">
      <c r="A769" s="34" t="s">
        <v>571</v>
      </c>
      <c r="B769" s="35" t="s">
        <v>557</v>
      </c>
      <c r="C769" s="35" t="s">
        <v>577</v>
      </c>
      <c r="D769" s="35"/>
      <c r="E769" s="36">
        <f>E770</f>
        <v>80</v>
      </c>
    </row>
    <row r="770" spans="1:5" outlineLevel="7" x14ac:dyDescent="0.25">
      <c r="A770" s="34" t="s">
        <v>339</v>
      </c>
      <c r="B770" s="35" t="s">
        <v>557</v>
      </c>
      <c r="C770" s="35" t="s">
        <v>577</v>
      </c>
      <c r="D770" s="35" t="s">
        <v>340</v>
      </c>
      <c r="E770" s="36">
        <f>E771</f>
        <v>80</v>
      </c>
    </row>
    <row r="771" spans="1:5" outlineLevel="7" x14ac:dyDescent="0.25">
      <c r="A771" s="37" t="s">
        <v>341</v>
      </c>
      <c r="B771" s="38" t="s">
        <v>557</v>
      </c>
      <c r="C771" s="38" t="s">
        <v>577</v>
      </c>
      <c r="D771" s="38" t="s">
        <v>342</v>
      </c>
      <c r="E771" s="39">
        <f>ведомствен!F820</f>
        <v>80</v>
      </c>
    </row>
    <row r="772" spans="1:5" outlineLevel="3" x14ac:dyDescent="0.25">
      <c r="A772" s="34" t="s">
        <v>502</v>
      </c>
      <c r="B772" s="35" t="s">
        <v>557</v>
      </c>
      <c r="C772" s="35" t="s">
        <v>503</v>
      </c>
      <c r="D772" s="35"/>
      <c r="E772" s="36">
        <f>E773</f>
        <v>161.9</v>
      </c>
    </row>
    <row r="773" spans="1:5" outlineLevel="4" x14ac:dyDescent="0.25">
      <c r="A773" s="34" t="s">
        <v>504</v>
      </c>
      <c r="B773" s="35" t="s">
        <v>557</v>
      </c>
      <c r="C773" s="35" t="s">
        <v>505</v>
      </c>
      <c r="D773" s="35"/>
      <c r="E773" s="36">
        <f>E774</f>
        <v>161.9</v>
      </c>
    </row>
    <row r="774" spans="1:5" outlineLevel="7" x14ac:dyDescent="0.25">
      <c r="A774" s="34" t="s">
        <v>339</v>
      </c>
      <c r="B774" s="35" t="s">
        <v>557</v>
      </c>
      <c r="C774" s="35" t="s">
        <v>505</v>
      </c>
      <c r="D774" s="35" t="s">
        <v>340</v>
      </c>
      <c r="E774" s="36">
        <f>E775</f>
        <v>161.9</v>
      </c>
    </row>
    <row r="775" spans="1:5" outlineLevel="7" x14ac:dyDescent="0.25">
      <c r="A775" s="37" t="s">
        <v>341</v>
      </c>
      <c r="B775" s="38" t="s">
        <v>557</v>
      </c>
      <c r="C775" s="38" t="s">
        <v>505</v>
      </c>
      <c r="D775" s="38" t="s">
        <v>342</v>
      </c>
      <c r="E775" s="39">
        <f>ведомствен!F824</f>
        <v>161.9</v>
      </c>
    </row>
    <row r="776" spans="1:5" ht="20.399999999999999" outlineLevel="2" x14ac:dyDescent="0.25">
      <c r="A776" s="34" t="s">
        <v>455</v>
      </c>
      <c r="B776" s="35" t="s">
        <v>557</v>
      </c>
      <c r="C776" s="35" t="s">
        <v>456</v>
      </c>
      <c r="D776" s="35"/>
      <c r="E776" s="36">
        <f>E777+E780+E783+E786</f>
        <v>223727.4</v>
      </c>
    </row>
    <row r="777" spans="1:5" ht="20.399999999999999" outlineLevel="3" x14ac:dyDescent="0.25">
      <c r="A777" s="34" t="s">
        <v>632</v>
      </c>
      <c r="B777" s="35" t="s">
        <v>557</v>
      </c>
      <c r="C777" s="35" t="s">
        <v>633</v>
      </c>
      <c r="D777" s="35"/>
      <c r="E777" s="36">
        <f>E778</f>
        <v>201880.9</v>
      </c>
    </row>
    <row r="778" spans="1:5" outlineLevel="7" x14ac:dyDescent="0.25">
      <c r="A778" s="34" t="s">
        <v>339</v>
      </c>
      <c r="B778" s="35" t="s">
        <v>557</v>
      </c>
      <c r="C778" s="35" t="s">
        <v>633</v>
      </c>
      <c r="D778" s="35" t="s">
        <v>340</v>
      </c>
      <c r="E778" s="36">
        <f>E779</f>
        <v>201880.9</v>
      </c>
    </row>
    <row r="779" spans="1:5" outlineLevel="7" x14ac:dyDescent="0.25">
      <c r="A779" s="37" t="s">
        <v>341</v>
      </c>
      <c r="B779" s="38" t="s">
        <v>557</v>
      </c>
      <c r="C779" s="38" t="s">
        <v>633</v>
      </c>
      <c r="D779" s="38" t="s">
        <v>342</v>
      </c>
      <c r="E779" s="39">
        <f>ведомствен!F990</f>
        <v>201880.9</v>
      </c>
    </row>
    <row r="780" spans="1:5" outlineLevel="3" x14ac:dyDescent="0.25">
      <c r="A780" s="34" t="s">
        <v>634</v>
      </c>
      <c r="B780" s="35" t="s">
        <v>557</v>
      </c>
      <c r="C780" s="35" t="s">
        <v>635</v>
      </c>
      <c r="D780" s="35"/>
      <c r="E780" s="36">
        <f>E781</f>
        <v>4872</v>
      </c>
    </row>
    <row r="781" spans="1:5" outlineLevel="7" x14ac:dyDescent="0.25">
      <c r="A781" s="34" t="s">
        <v>339</v>
      </c>
      <c r="B781" s="35" t="s">
        <v>557</v>
      </c>
      <c r="C781" s="35" t="s">
        <v>635</v>
      </c>
      <c r="D781" s="35" t="s">
        <v>340</v>
      </c>
      <c r="E781" s="36">
        <f>E782</f>
        <v>4872</v>
      </c>
    </row>
    <row r="782" spans="1:5" outlineLevel="7" x14ac:dyDescent="0.25">
      <c r="A782" s="37" t="s">
        <v>341</v>
      </c>
      <c r="B782" s="38" t="s">
        <v>557</v>
      </c>
      <c r="C782" s="38" t="s">
        <v>635</v>
      </c>
      <c r="D782" s="38" t="s">
        <v>342</v>
      </c>
      <c r="E782" s="39">
        <f>ведомствен!F993</f>
        <v>4872</v>
      </c>
    </row>
    <row r="783" spans="1:5" ht="20.399999999999999" outlineLevel="3" x14ac:dyDescent="0.25">
      <c r="A783" s="34" t="s">
        <v>477</v>
      </c>
      <c r="B783" s="35" t="s">
        <v>557</v>
      </c>
      <c r="C783" s="35" t="s">
        <v>636</v>
      </c>
      <c r="D783" s="35"/>
      <c r="E783" s="36">
        <f>E784</f>
        <v>186.1</v>
      </c>
    </row>
    <row r="784" spans="1:5" outlineLevel="7" x14ac:dyDescent="0.25">
      <c r="A784" s="34" t="s">
        <v>339</v>
      </c>
      <c r="B784" s="35" t="s">
        <v>557</v>
      </c>
      <c r="C784" s="35" t="s">
        <v>636</v>
      </c>
      <c r="D784" s="35" t="s">
        <v>340</v>
      </c>
      <c r="E784" s="36">
        <f>E785</f>
        <v>186.1</v>
      </c>
    </row>
    <row r="785" spans="1:5" outlineLevel="7" x14ac:dyDescent="0.25">
      <c r="A785" s="37" t="s">
        <v>341</v>
      </c>
      <c r="B785" s="38" t="s">
        <v>557</v>
      </c>
      <c r="C785" s="38" t="s">
        <v>636</v>
      </c>
      <c r="D785" s="38" t="s">
        <v>342</v>
      </c>
      <c r="E785" s="39">
        <f>ведомствен!F996</f>
        <v>186.1</v>
      </c>
    </row>
    <row r="786" spans="1:5" ht="20.399999999999999" outlineLevel="3" x14ac:dyDescent="0.25">
      <c r="A786" s="34" t="s">
        <v>637</v>
      </c>
      <c r="B786" s="35" t="s">
        <v>557</v>
      </c>
      <c r="C786" s="35" t="s">
        <v>638</v>
      </c>
      <c r="D786" s="35"/>
      <c r="E786" s="36">
        <f>E787</f>
        <v>16788.400000000001</v>
      </c>
    </row>
    <row r="787" spans="1:5" outlineLevel="7" x14ac:dyDescent="0.25">
      <c r="A787" s="34" t="s">
        <v>339</v>
      </c>
      <c r="B787" s="35" t="s">
        <v>557</v>
      </c>
      <c r="C787" s="35" t="s">
        <v>638</v>
      </c>
      <c r="D787" s="35" t="s">
        <v>340</v>
      </c>
      <c r="E787" s="36">
        <f>E788</f>
        <v>16788.400000000001</v>
      </c>
    </row>
    <row r="788" spans="1:5" outlineLevel="7" x14ac:dyDescent="0.25">
      <c r="A788" s="37" t="s">
        <v>341</v>
      </c>
      <c r="B788" s="38" t="s">
        <v>557</v>
      </c>
      <c r="C788" s="38" t="s">
        <v>638</v>
      </c>
      <c r="D788" s="38" t="s">
        <v>342</v>
      </c>
      <c r="E788" s="39">
        <f>ведомствен!F999</f>
        <v>16788.400000000001</v>
      </c>
    </row>
    <row r="789" spans="1:5" outlineLevel="2" x14ac:dyDescent="0.25">
      <c r="A789" s="34" t="s">
        <v>13</v>
      </c>
      <c r="B789" s="35" t="s">
        <v>557</v>
      </c>
      <c r="C789" s="35" t="s">
        <v>14</v>
      </c>
      <c r="D789" s="35"/>
      <c r="E789" s="36">
        <f>E790</f>
        <v>3173.7999999999997</v>
      </c>
    </row>
    <row r="790" spans="1:5" outlineLevel="3" x14ac:dyDescent="0.25">
      <c r="A790" s="34" t="s">
        <v>506</v>
      </c>
      <c r="B790" s="35" t="s">
        <v>557</v>
      </c>
      <c r="C790" s="35" t="s">
        <v>507</v>
      </c>
      <c r="D790" s="35"/>
      <c r="E790" s="36">
        <f>E791</f>
        <v>3173.7999999999997</v>
      </c>
    </row>
    <row r="791" spans="1:5" outlineLevel="7" x14ac:dyDescent="0.25">
      <c r="A791" s="34" t="s">
        <v>339</v>
      </c>
      <c r="B791" s="35" t="s">
        <v>557</v>
      </c>
      <c r="C791" s="35" t="s">
        <v>507</v>
      </c>
      <c r="D791" s="35" t="s">
        <v>340</v>
      </c>
      <c r="E791" s="36">
        <f>E792+E793</f>
        <v>3173.7999999999997</v>
      </c>
    </row>
    <row r="792" spans="1:5" outlineLevel="7" x14ac:dyDescent="0.25">
      <c r="A792" s="37" t="s">
        <v>341</v>
      </c>
      <c r="B792" s="38" t="s">
        <v>557</v>
      </c>
      <c r="C792" s="38" t="s">
        <v>507</v>
      </c>
      <c r="D792" s="38" t="s">
        <v>342</v>
      </c>
      <c r="E792" s="39">
        <f>ведомствен!F828</f>
        <v>3006.6</v>
      </c>
    </row>
    <row r="793" spans="1:5" outlineLevel="7" x14ac:dyDescent="0.25">
      <c r="A793" s="37" t="s">
        <v>467</v>
      </c>
      <c r="B793" s="38" t="s">
        <v>557</v>
      </c>
      <c r="C793" s="38" t="s">
        <v>507</v>
      </c>
      <c r="D793" s="38" t="s">
        <v>468</v>
      </c>
      <c r="E793" s="39">
        <f>ведомствен!F1003</f>
        <v>167.2</v>
      </c>
    </row>
    <row r="794" spans="1:5" outlineLevel="1" x14ac:dyDescent="0.25">
      <c r="A794" s="34" t="s">
        <v>578</v>
      </c>
      <c r="B794" s="35" t="s">
        <v>579</v>
      </c>
      <c r="C794" s="35"/>
      <c r="D794" s="35"/>
      <c r="E794" s="36">
        <v>601</v>
      </c>
    </row>
    <row r="795" spans="1:5" outlineLevel="2" x14ac:dyDescent="0.25">
      <c r="A795" s="34" t="s">
        <v>33</v>
      </c>
      <c r="B795" s="35" t="s">
        <v>579</v>
      </c>
      <c r="C795" s="35" t="s">
        <v>34</v>
      </c>
      <c r="D795" s="35"/>
      <c r="E795" s="36">
        <f>E796+E802</f>
        <v>478.29999999999995</v>
      </c>
    </row>
    <row r="796" spans="1:5" outlineLevel="3" x14ac:dyDescent="0.25">
      <c r="A796" s="34" t="s">
        <v>463</v>
      </c>
      <c r="B796" s="35" t="s">
        <v>579</v>
      </c>
      <c r="C796" s="35" t="s">
        <v>464</v>
      </c>
      <c r="D796" s="35"/>
      <c r="E796" s="36">
        <f>E797</f>
        <v>200</v>
      </c>
    </row>
    <row r="797" spans="1:5" ht="20.399999999999999" outlineLevel="4" x14ac:dyDescent="0.25">
      <c r="A797" s="34" t="s">
        <v>580</v>
      </c>
      <c r="B797" s="35" t="s">
        <v>579</v>
      </c>
      <c r="C797" s="35" t="s">
        <v>581</v>
      </c>
      <c r="D797" s="35"/>
      <c r="E797" s="36">
        <f>E798+E800</f>
        <v>200</v>
      </c>
    </row>
    <row r="798" spans="1:5" ht="20.399999999999999" outlineLevel="7" x14ac:dyDescent="0.25">
      <c r="A798" s="34" t="s">
        <v>17</v>
      </c>
      <c r="B798" s="35" t="s">
        <v>579</v>
      </c>
      <c r="C798" s="35" t="s">
        <v>581</v>
      </c>
      <c r="D798" s="35" t="s">
        <v>18</v>
      </c>
      <c r="E798" s="36">
        <f>E799</f>
        <v>37.700000000000003</v>
      </c>
    </row>
    <row r="799" spans="1:5" outlineLevel="7" x14ac:dyDescent="0.25">
      <c r="A799" s="37" t="s">
        <v>89</v>
      </c>
      <c r="B799" s="38" t="s">
        <v>579</v>
      </c>
      <c r="C799" s="38" t="s">
        <v>581</v>
      </c>
      <c r="D799" s="38" t="s">
        <v>90</v>
      </c>
      <c r="E799" s="39">
        <f>ведомствен!F834</f>
        <v>37.700000000000003</v>
      </c>
    </row>
    <row r="800" spans="1:5" outlineLevel="7" x14ac:dyDescent="0.25">
      <c r="A800" s="34" t="s">
        <v>339</v>
      </c>
      <c r="B800" s="35" t="s">
        <v>579</v>
      </c>
      <c r="C800" s="35" t="s">
        <v>581</v>
      </c>
      <c r="D800" s="35" t="s">
        <v>340</v>
      </c>
      <c r="E800" s="36">
        <f>E801</f>
        <v>162.30000000000001</v>
      </c>
    </row>
    <row r="801" spans="1:5" outlineLevel="7" x14ac:dyDescent="0.25">
      <c r="A801" s="37" t="s">
        <v>467</v>
      </c>
      <c r="B801" s="38" t="s">
        <v>579</v>
      </c>
      <c r="C801" s="38" t="s">
        <v>581</v>
      </c>
      <c r="D801" s="38" t="s">
        <v>468</v>
      </c>
      <c r="E801" s="39">
        <f>ведомствен!F836</f>
        <v>162.30000000000001</v>
      </c>
    </row>
    <row r="802" spans="1:5" outlineLevel="3" x14ac:dyDescent="0.25">
      <c r="A802" s="34" t="s">
        <v>35</v>
      </c>
      <c r="B802" s="35" t="s">
        <v>579</v>
      </c>
      <c r="C802" s="35" t="s">
        <v>36</v>
      </c>
      <c r="D802" s="35"/>
      <c r="E802" s="36">
        <f>E803</f>
        <v>278.29999999999995</v>
      </c>
    </row>
    <row r="803" spans="1:5" ht="20.399999999999999" outlineLevel="4" x14ac:dyDescent="0.25">
      <c r="A803" s="34" t="s">
        <v>582</v>
      </c>
      <c r="B803" s="35" t="s">
        <v>579</v>
      </c>
      <c r="C803" s="35" t="s">
        <v>583</v>
      </c>
      <c r="D803" s="35"/>
      <c r="E803" s="36">
        <f>E804+E806</f>
        <v>278.29999999999995</v>
      </c>
    </row>
    <row r="804" spans="1:5" ht="20.399999999999999" outlineLevel="7" x14ac:dyDescent="0.25">
      <c r="A804" s="34" t="s">
        <v>17</v>
      </c>
      <c r="B804" s="35" t="s">
        <v>579</v>
      </c>
      <c r="C804" s="35" t="s">
        <v>583</v>
      </c>
      <c r="D804" s="35" t="s">
        <v>18</v>
      </c>
      <c r="E804" s="36">
        <f>E805</f>
        <v>125.6</v>
      </c>
    </row>
    <row r="805" spans="1:5" outlineLevel="7" x14ac:dyDescent="0.25">
      <c r="A805" s="37" t="s">
        <v>89</v>
      </c>
      <c r="B805" s="38" t="s">
        <v>579</v>
      </c>
      <c r="C805" s="38" t="s">
        <v>583</v>
      </c>
      <c r="D805" s="38" t="s">
        <v>90</v>
      </c>
      <c r="E805" s="39">
        <f>ведомствен!F840</f>
        <v>125.6</v>
      </c>
    </row>
    <row r="806" spans="1:5" outlineLevel="7" x14ac:dyDescent="0.25">
      <c r="A806" s="34" t="s">
        <v>339</v>
      </c>
      <c r="B806" s="35" t="s">
        <v>579</v>
      </c>
      <c r="C806" s="35" t="s">
        <v>583</v>
      </c>
      <c r="D806" s="35" t="s">
        <v>340</v>
      </c>
      <c r="E806" s="36">
        <f>E807</f>
        <v>152.69999999999999</v>
      </c>
    </row>
    <row r="807" spans="1:5" outlineLevel="7" x14ac:dyDescent="0.25">
      <c r="A807" s="37" t="s">
        <v>341</v>
      </c>
      <c r="B807" s="38" t="s">
        <v>579</v>
      </c>
      <c r="C807" s="38" t="s">
        <v>583</v>
      </c>
      <c r="D807" s="38" t="s">
        <v>342</v>
      </c>
      <c r="E807" s="39">
        <f>ведомствен!F842</f>
        <v>152.69999999999999</v>
      </c>
    </row>
    <row r="808" spans="1:5" outlineLevel="3" x14ac:dyDescent="0.25">
      <c r="A808" s="34" t="s">
        <v>345</v>
      </c>
      <c r="B808" s="35" t="s">
        <v>579</v>
      </c>
      <c r="C808" s="35" t="s">
        <v>346</v>
      </c>
      <c r="D808" s="35"/>
      <c r="E808" s="36">
        <f>E809</f>
        <v>119.8</v>
      </c>
    </row>
    <row r="809" spans="1:5" ht="20.399999999999999" outlineLevel="4" x14ac:dyDescent="0.25">
      <c r="A809" s="34" t="s">
        <v>584</v>
      </c>
      <c r="B809" s="35" t="s">
        <v>579</v>
      </c>
      <c r="C809" s="35" t="s">
        <v>585</v>
      </c>
      <c r="D809" s="35"/>
      <c r="E809" s="36">
        <f>E810</f>
        <v>119.8</v>
      </c>
    </row>
    <row r="810" spans="1:5" outlineLevel="7" x14ac:dyDescent="0.25">
      <c r="A810" s="34" t="s">
        <v>339</v>
      </c>
      <c r="B810" s="35" t="s">
        <v>579</v>
      </c>
      <c r="C810" s="35" t="s">
        <v>585</v>
      </c>
      <c r="D810" s="35" t="s">
        <v>340</v>
      </c>
      <c r="E810" s="36">
        <f>E811</f>
        <v>119.8</v>
      </c>
    </row>
    <row r="811" spans="1:5" outlineLevel="7" x14ac:dyDescent="0.25">
      <c r="A811" s="37" t="s">
        <v>341</v>
      </c>
      <c r="B811" s="38" t="s">
        <v>579</v>
      </c>
      <c r="C811" s="38" t="s">
        <v>585</v>
      </c>
      <c r="D811" s="38" t="s">
        <v>342</v>
      </c>
      <c r="E811" s="39">
        <f>ведомствен!F846</f>
        <v>119.8</v>
      </c>
    </row>
    <row r="812" spans="1:5" outlineLevel="3" x14ac:dyDescent="0.25">
      <c r="A812" s="34" t="s">
        <v>502</v>
      </c>
      <c r="B812" s="35" t="s">
        <v>579</v>
      </c>
      <c r="C812" s="35" t="s">
        <v>503</v>
      </c>
      <c r="D812" s="35"/>
      <c r="E812" s="36">
        <f>E813</f>
        <v>2.9</v>
      </c>
    </row>
    <row r="813" spans="1:5" ht="20.399999999999999" outlineLevel="4" x14ac:dyDescent="0.25">
      <c r="A813" s="34" t="s">
        <v>586</v>
      </c>
      <c r="B813" s="35" t="s">
        <v>579</v>
      </c>
      <c r="C813" s="35" t="s">
        <v>587</v>
      </c>
      <c r="D813" s="35"/>
      <c r="E813" s="36">
        <f>E814</f>
        <v>2.9</v>
      </c>
    </row>
    <row r="814" spans="1:5" outlineLevel="7" x14ac:dyDescent="0.25">
      <c r="A814" s="34" t="s">
        <v>339</v>
      </c>
      <c r="B814" s="35" t="s">
        <v>579</v>
      </c>
      <c r="C814" s="35" t="s">
        <v>587</v>
      </c>
      <c r="D814" s="35" t="s">
        <v>340</v>
      </c>
      <c r="E814" s="36">
        <f>E815</f>
        <v>2.9</v>
      </c>
    </row>
    <row r="815" spans="1:5" outlineLevel="7" x14ac:dyDescent="0.25">
      <c r="A815" s="37" t="s">
        <v>341</v>
      </c>
      <c r="B815" s="38" t="s">
        <v>579</v>
      </c>
      <c r="C815" s="38" t="s">
        <v>587</v>
      </c>
      <c r="D815" s="38" t="s">
        <v>342</v>
      </c>
      <c r="E815" s="39">
        <f>ведомствен!F850</f>
        <v>2.9</v>
      </c>
    </row>
    <row r="816" spans="1:5" outlineLevel="1" x14ac:dyDescent="0.25">
      <c r="A816" s="34" t="s">
        <v>343</v>
      </c>
      <c r="B816" s="35" t="s">
        <v>344</v>
      </c>
      <c r="C816" s="35"/>
      <c r="D816" s="35"/>
      <c r="E816" s="36">
        <f>E817+E855+E860</f>
        <v>110952</v>
      </c>
    </row>
    <row r="817" spans="1:5" outlineLevel="2" x14ac:dyDescent="0.25">
      <c r="A817" s="34" t="s">
        <v>33</v>
      </c>
      <c r="B817" s="35" t="s">
        <v>344</v>
      </c>
      <c r="C817" s="35" t="s">
        <v>34</v>
      </c>
      <c r="D817" s="35"/>
      <c r="E817" s="36">
        <f>E818</f>
        <v>41655.799999999996</v>
      </c>
    </row>
    <row r="818" spans="1:5" outlineLevel="3" x14ac:dyDescent="0.25">
      <c r="A818" s="34" t="s">
        <v>345</v>
      </c>
      <c r="B818" s="35" t="s">
        <v>344</v>
      </c>
      <c r="C818" s="35" t="s">
        <v>346</v>
      </c>
      <c r="D818" s="35"/>
      <c r="E818" s="36">
        <f>E819+E827+E830+E833+E838+E849+E852</f>
        <v>41655.799999999996</v>
      </c>
    </row>
    <row r="819" spans="1:5" outlineLevel="4" x14ac:dyDescent="0.25">
      <c r="A819" s="34" t="s">
        <v>347</v>
      </c>
      <c r="B819" s="35" t="s">
        <v>344</v>
      </c>
      <c r="C819" s="35" t="s">
        <v>588</v>
      </c>
      <c r="D819" s="35"/>
      <c r="E819" s="36">
        <f>E820+E822+E824</f>
        <v>1709.8999999999999</v>
      </c>
    </row>
    <row r="820" spans="1:5" outlineLevel="7" x14ac:dyDescent="0.25">
      <c r="A820" s="34" t="s">
        <v>25</v>
      </c>
      <c r="B820" s="35" t="s">
        <v>344</v>
      </c>
      <c r="C820" s="35" t="s">
        <v>588</v>
      </c>
      <c r="D820" s="35" t="s">
        <v>26</v>
      </c>
      <c r="E820" s="36">
        <f>E821</f>
        <v>783</v>
      </c>
    </row>
    <row r="821" spans="1:5" outlineLevel="7" x14ac:dyDescent="0.25">
      <c r="A821" s="37" t="s">
        <v>27</v>
      </c>
      <c r="B821" s="38" t="s">
        <v>344</v>
      </c>
      <c r="C821" s="38" t="s">
        <v>588</v>
      </c>
      <c r="D821" s="38" t="s">
        <v>28</v>
      </c>
      <c r="E821" s="39">
        <f>ведомствен!F856</f>
        <v>783</v>
      </c>
    </row>
    <row r="822" spans="1:5" outlineLevel="7" x14ac:dyDescent="0.25">
      <c r="A822" s="34" t="s">
        <v>57</v>
      </c>
      <c r="B822" s="35" t="s">
        <v>344</v>
      </c>
      <c r="C822" s="35" t="s">
        <v>588</v>
      </c>
      <c r="D822" s="35" t="s">
        <v>58</v>
      </c>
      <c r="E822" s="36">
        <f>E823</f>
        <v>426.1</v>
      </c>
    </row>
    <row r="823" spans="1:5" outlineLevel="7" x14ac:dyDescent="0.25">
      <c r="A823" s="37" t="s">
        <v>59</v>
      </c>
      <c r="B823" s="38" t="s">
        <v>344</v>
      </c>
      <c r="C823" s="38" t="s">
        <v>588</v>
      </c>
      <c r="D823" s="38" t="s">
        <v>60</v>
      </c>
      <c r="E823" s="39">
        <f>ведомствен!F858</f>
        <v>426.1</v>
      </c>
    </row>
    <row r="824" spans="1:5" outlineLevel="7" x14ac:dyDescent="0.25">
      <c r="A824" s="34" t="s">
        <v>339</v>
      </c>
      <c r="B824" s="35" t="s">
        <v>344</v>
      </c>
      <c r="C824" s="35" t="s">
        <v>588</v>
      </c>
      <c r="D824" s="35" t="s">
        <v>340</v>
      </c>
      <c r="E824" s="36">
        <f>E825+E826</f>
        <v>500.8</v>
      </c>
    </row>
    <row r="825" spans="1:5" outlineLevel="7" x14ac:dyDescent="0.25">
      <c r="A825" s="37" t="s">
        <v>341</v>
      </c>
      <c r="B825" s="38" t="s">
        <v>344</v>
      </c>
      <c r="C825" s="38" t="s">
        <v>588</v>
      </c>
      <c r="D825" s="38" t="s">
        <v>342</v>
      </c>
      <c r="E825" s="39">
        <f>ведомствен!F860</f>
        <v>290.8</v>
      </c>
    </row>
    <row r="826" spans="1:5" outlineLevel="7" x14ac:dyDescent="0.25">
      <c r="A826" s="37" t="s">
        <v>534</v>
      </c>
      <c r="B826" s="38" t="s">
        <v>344</v>
      </c>
      <c r="C826" s="38" t="s">
        <v>588</v>
      </c>
      <c r="D826" s="38" t="s">
        <v>535</v>
      </c>
      <c r="E826" s="39">
        <f>ведомствен!F861</f>
        <v>210</v>
      </c>
    </row>
    <row r="827" spans="1:5" outlineLevel="4" x14ac:dyDescent="0.25">
      <c r="A827" s="34" t="s">
        <v>589</v>
      </c>
      <c r="B827" s="35" t="s">
        <v>344</v>
      </c>
      <c r="C827" s="35" t="s">
        <v>590</v>
      </c>
      <c r="D827" s="35"/>
      <c r="E827" s="36">
        <f>E828</f>
        <v>51.9</v>
      </c>
    </row>
    <row r="828" spans="1:5" outlineLevel="7" x14ac:dyDescent="0.25">
      <c r="A828" s="34" t="s">
        <v>339</v>
      </c>
      <c r="B828" s="35" t="s">
        <v>344</v>
      </c>
      <c r="C828" s="35" t="s">
        <v>590</v>
      </c>
      <c r="D828" s="35" t="s">
        <v>340</v>
      </c>
      <c r="E828" s="36">
        <f>E829</f>
        <v>51.9</v>
      </c>
    </row>
    <row r="829" spans="1:5" outlineLevel="7" x14ac:dyDescent="0.25">
      <c r="A829" s="37" t="s">
        <v>341</v>
      </c>
      <c r="B829" s="38" t="s">
        <v>344</v>
      </c>
      <c r="C829" s="38" t="s">
        <v>590</v>
      </c>
      <c r="D829" s="38" t="s">
        <v>342</v>
      </c>
      <c r="E829" s="39">
        <f>ведомствен!F864</f>
        <v>51.9</v>
      </c>
    </row>
    <row r="830" spans="1:5" outlineLevel="4" x14ac:dyDescent="0.25">
      <c r="A830" s="34" t="s">
        <v>591</v>
      </c>
      <c r="B830" s="35" t="s">
        <v>344</v>
      </c>
      <c r="C830" s="35" t="s">
        <v>592</v>
      </c>
      <c r="D830" s="35"/>
      <c r="E830" s="36">
        <f>E831</f>
        <v>5.7</v>
      </c>
    </row>
    <row r="831" spans="1:5" outlineLevel="7" x14ac:dyDescent="0.25">
      <c r="A831" s="34" t="s">
        <v>339</v>
      </c>
      <c r="B831" s="35" t="s">
        <v>344</v>
      </c>
      <c r="C831" s="35" t="s">
        <v>592</v>
      </c>
      <c r="D831" s="35" t="s">
        <v>340</v>
      </c>
      <c r="E831" s="36">
        <f>E832</f>
        <v>5.7</v>
      </c>
    </row>
    <row r="832" spans="1:5" outlineLevel="7" x14ac:dyDescent="0.25">
      <c r="A832" s="37" t="s">
        <v>341</v>
      </c>
      <c r="B832" s="38" t="s">
        <v>344</v>
      </c>
      <c r="C832" s="38" t="s">
        <v>592</v>
      </c>
      <c r="D832" s="38" t="s">
        <v>342</v>
      </c>
      <c r="E832" s="39">
        <f>ведомствен!F867</f>
        <v>5.7</v>
      </c>
    </row>
    <row r="833" spans="1:5" outlineLevel="4" x14ac:dyDescent="0.25">
      <c r="A833" s="34" t="s">
        <v>593</v>
      </c>
      <c r="B833" s="35" t="s">
        <v>344</v>
      </c>
      <c r="C833" s="35" t="s">
        <v>594</v>
      </c>
      <c r="D833" s="35"/>
      <c r="E833" s="36">
        <f>E834+E836</f>
        <v>6184</v>
      </c>
    </row>
    <row r="834" spans="1:5" outlineLevel="7" x14ac:dyDescent="0.25">
      <c r="A834" s="34" t="s">
        <v>25</v>
      </c>
      <c r="B834" s="35" t="s">
        <v>344</v>
      </c>
      <c r="C834" s="35" t="s">
        <v>594</v>
      </c>
      <c r="D834" s="35" t="s">
        <v>26</v>
      </c>
      <c r="E834" s="36">
        <f>E835</f>
        <v>3635.7</v>
      </c>
    </row>
    <row r="835" spans="1:5" outlineLevel="7" x14ac:dyDescent="0.25">
      <c r="A835" s="37" t="s">
        <v>27</v>
      </c>
      <c r="B835" s="38" t="s">
        <v>344</v>
      </c>
      <c r="C835" s="38" t="s">
        <v>594</v>
      </c>
      <c r="D835" s="38" t="s">
        <v>28</v>
      </c>
      <c r="E835" s="39">
        <f>ведомствен!F870</f>
        <v>3635.7</v>
      </c>
    </row>
    <row r="836" spans="1:5" outlineLevel="7" x14ac:dyDescent="0.25">
      <c r="A836" s="34" t="s">
        <v>57</v>
      </c>
      <c r="B836" s="35" t="s">
        <v>344</v>
      </c>
      <c r="C836" s="35" t="s">
        <v>594</v>
      </c>
      <c r="D836" s="35" t="s">
        <v>58</v>
      </c>
      <c r="E836" s="36">
        <f>E837</f>
        <v>2548.3000000000002</v>
      </c>
    </row>
    <row r="837" spans="1:5" outlineLevel="7" x14ac:dyDescent="0.25">
      <c r="A837" s="37" t="s">
        <v>59</v>
      </c>
      <c r="B837" s="38" t="s">
        <v>344</v>
      </c>
      <c r="C837" s="38" t="s">
        <v>594</v>
      </c>
      <c r="D837" s="38" t="s">
        <v>60</v>
      </c>
      <c r="E837" s="39">
        <f>ведомствен!F872</f>
        <v>2548.3000000000002</v>
      </c>
    </row>
    <row r="838" spans="1:5" outlineLevel="4" x14ac:dyDescent="0.25">
      <c r="A838" s="34" t="s">
        <v>347</v>
      </c>
      <c r="B838" s="35" t="s">
        <v>344</v>
      </c>
      <c r="C838" s="35" t="s">
        <v>348</v>
      </c>
      <c r="D838" s="35"/>
      <c r="E838" s="36">
        <f>E839+E841+E843+E845+E847</f>
        <v>28989.5</v>
      </c>
    </row>
    <row r="839" spans="1:5" ht="20.399999999999999" outlineLevel="7" x14ac:dyDescent="0.25">
      <c r="A839" s="34" t="s">
        <v>17</v>
      </c>
      <c r="B839" s="35" t="s">
        <v>344</v>
      </c>
      <c r="C839" s="35" t="s">
        <v>348</v>
      </c>
      <c r="D839" s="35" t="s">
        <v>18</v>
      </c>
      <c r="E839" s="36">
        <f>E840</f>
        <v>95.6</v>
      </c>
    </row>
    <row r="840" spans="1:5" outlineLevel="7" x14ac:dyDescent="0.25">
      <c r="A840" s="37" t="s">
        <v>89</v>
      </c>
      <c r="B840" s="38" t="s">
        <v>344</v>
      </c>
      <c r="C840" s="38" t="s">
        <v>348</v>
      </c>
      <c r="D840" s="38" t="s">
        <v>90</v>
      </c>
      <c r="E840" s="39">
        <f>ведомствен!F875</f>
        <v>95.6</v>
      </c>
    </row>
    <row r="841" spans="1:5" outlineLevel="7" x14ac:dyDescent="0.25">
      <c r="A841" s="34" t="s">
        <v>25</v>
      </c>
      <c r="B841" s="35" t="s">
        <v>344</v>
      </c>
      <c r="C841" s="35" t="s">
        <v>348</v>
      </c>
      <c r="D841" s="35" t="s">
        <v>26</v>
      </c>
      <c r="E841" s="36">
        <f>E842</f>
        <v>574.79999999999995</v>
      </c>
    </row>
    <row r="842" spans="1:5" outlineLevel="7" x14ac:dyDescent="0.25">
      <c r="A842" s="37" t="s">
        <v>27</v>
      </c>
      <c r="B842" s="38" t="s">
        <v>344</v>
      </c>
      <c r="C842" s="38" t="s">
        <v>348</v>
      </c>
      <c r="D842" s="38" t="s">
        <v>28</v>
      </c>
      <c r="E842" s="39">
        <f>ведомствен!F877</f>
        <v>574.79999999999995</v>
      </c>
    </row>
    <row r="843" spans="1:5" outlineLevel="7" x14ac:dyDescent="0.25">
      <c r="A843" s="34" t="s">
        <v>57</v>
      </c>
      <c r="B843" s="35" t="s">
        <v>344</v>
      </c>
      <c r="C843" s="35" t="s">
        <v>348</v>
      </c>
      <c r="D843" s="35" t="s">
        <v>58</v>
      </c>
      <c r="E843" s="36">
        <f>E844</f>
        <v>2380.3000000000002</v>
      </c>
    </row>
    <row r="844" spans="1:5" outlineLevel="7" x14ac:dyDescent="0.25">
      <c r="A844" s="37" t="s">
        <v>59</v>
      </c>
      <c r="B844" s="38" t="s">
        <v>344</v>
      </c>
      <c r="C844" s="38" t="s">
        <v>348</v>
      </c>
      <c r="D844" s="38" t="s">
        <v>60</v>
      </c>
      <c r="E844" s="39">
        <f>ведомствен!F879</f>
        <v>2380.3000000000002</v>
      </c>
    </row>
    <row r="845" spans="1:5" outlineLevel="7" x14ac:dyDescent="0.25">
      <c r="A845" s="34" t="s">
        <v>339</v>
      </c>
      <c r="B845" s="35" t="s">
        <v>344</v>
      </c>
      <c r="C845" s="35" t="s">
        <v>348</v>
      </c>
      <c r="D845" s="35" t="s">
        <v>340</v>
      </c>
      <c r="E845" s="36">
        <f>E846</f>
        <v>19151.400000000001</v>
      </c>
    </row>
    <row r="846" spans="1:5" outlineLevel="7" x14ac:dyDescent="0.25">
      <c r="A846" s="37" t="s">
        <v>341</v>
      </c>
      <c r="B846" s="38" t="s">
        <v>344</v>
      </c>
      <c r="C846" s="38" t="s">
        <v>348</v>
      </c>
      <c r="D846" s="38" t="s">
        <v>342</v>
      </c>
      <c r="E846" s="39">
        <f>ведомствен!F881+ведомствен!F1009</f>
        <v>19151.400000000001</v>
      </c>
    </row>
    <row r="847" spans="1:5" outlineLevel="7" x14ac:dyDescent="0.25">
      <c r="A847" s="34" t="s">
        <v>61</v>
      </c>
      <c r="B847" s="35" t="s">
        <v>344</v>
      </c>
      <c r="C847" s="35" t="s">
        <v>348</v>
      </c>
      <c r="D847" s="35" t="s">
        <v>62</v>
      </c>
      <c r="E847" s="36">
        <f>E848</f>
        <v>6787.4</v>
      </c>
    </row>
    <row r="848" spans="1:5" ht="20.399999999999999" outlineLevel="7" x14ac:dyDescent="0.25">
      <c r="A848" s="37" t="s">
        <v>73</v>
      </c>
      <c r="B848" s="38" t="s">
        <v>344</v>
      </c>
      <c r="C848" s="38" t="s">
        <v>348</v>
      </c>
      <c r="D848" s="38" t="s">
        <v>74</v>
      </c>
      <c r="E848" s="39">
        <f>ведомствен!F417</f>
        <v>6787.4</v>
      </c>
    </row>
    <row r="849" spans="1:5" outlineLevel="4" x14ac:dyDescent="0.25">
      <c r="A849" s="34" t="s">
        <v>589</v>
      </c>
      <c r="B849" s="35" t="s">
        <v>344</v>
      </c>
      <c r="C849" s="35" t="s">
        <v>595</v>
      </c>
      <c r="D849" s="35"/>
      <c r="E849" s="36">
        <f>E850</f>
        <v>3570.2</v>
      </c>
    </row>
    <row r="850" spans="1:5" outlineLevel="7" x14ac:dyDescent="0.25">
      <c r="A850" s="34" t="s">
        <v>339</v>
      </c>
      <c r="B850" s="35" t="s">
        <v>344</v>
      </c>
      <c r="C850" s="35" t="s">
        <v>595</v>
      </c>
      <c r="D850" s="35" t="s">
        <v>340</v>
      </c>
      <c r="E850" s="36">
        <f>E851</f>
        <v>3570.2</v>
      </c>
    </row>
    <row r="851" spans="1:5" outlineLevel="7" x14ac:dyDescent="0.25">
      <c r="A851" s="37" t="s">
        <v>341</v>
      </c>
      <c r="B851" s="38" t="s">
        <v>344</v>
      </c>
      <c r="C851" s="38" t="s">
        <v>595</v>
      </c>
      <c r="D851" s="38" t="s">
        <v>342</v>
      </c>
      <c r="E851" s="39">
        <f>ведомствен!F884</f>
        <v>3570.2</v>
      </c>
    </row>
    <row r="852" spans="1:5" outlineLevel="4" x14ac:dyDescent="0.25">
      <c r="A852" s="34" t="s">
        <v>591</v>
      </c>
      <c r="B852" s="35" t="s">
        <v>344</v>
      </c>
      <c r="C852" s="35" t="s">
        <v>596</v>
      </c>
      <c r="D852" s="35"/>
      <c r="E852" s="36">
        <f>E853</f>
        <v>1144.5999999999999</v>
      </c>
    </row>
    <row r="853" spans="1:5" outlineLevel="7" x14ac:dyDescent="0.25">
      <c r="A853" s="34" t="s">
        <v>339</v>
      </c>
      <c r="B853" s="35" t="s">
        <v>344</v>
      </c>
      <c r="C853" s="35" t="s">
        <v>596</v>
      </c>
      <c r="D853" s="35" t="s">
        <v>340</v>
      </c>
      <c r="E853" s="36">
        <f>E854</f>
        <v>1144.5999999999999</v>
      </c>
    </row>
    <row r="854" spans="1:5" outlineLevel="7" x14ac:dyDescent="0.25">
      <c r="A854" s="37" t="s">
        <v>341</v>
      </c>
      <c r="B854" s="38" t="s">
        <v>344</v>
      </c>
      <c r="C854" s="38" t="s">
        <v>596</v>
      </c>
      <c r="D854" s="38" t="s">
        <v>342</v>
      </c>
      <c r="E854" s="39">
        <f>ведомствен!F887+ведомствен!F1012</f>
        <v>1144.5999999999999</v>
      </c>
    </row>
    <row r="855" spans="1:5" outlineLevel="2" x14ac:dyDescent="0.25">
      <c r="A855" s="34" t="s">
        <v>39</v>
      </c>
      <c r="B855" s="35" t="s">
        <v>344</v>
      </c>
      <c r="C855" s="35" t="s">
        <v>40</v>
      </c>
      <c r="D855" s="35"/>
      <c r="E855" s="36">
        <f>E856</f>
        <v>50</v>
      </c>
    </row>
    <row r="856" spans="1:5" outlineLevel="3" x14ac:dyDescent="0.25">
      <c r="A856" s="34" t="s">
        <v>83</v>
      </c>
      <c r="B856" s="35" t="s">
        <v>344</v>
      </c>
      <c r="C856" s="35" t="s">
        <v>84</v>
      </c>
      <c r="D856" s="35"/>
      <c r="E856" s="36">
        <f>E857</f>
        <v>50</v>
      </c>
    </row>
    <row r="857" spans="1:5" outlineLevel="4" x14ac:dyDescent="0.25">
      <c r="A857" s="34" t="s">
        <v>161</v>
      </c>
      <c r="B857" s="35" t="s">
        <v>344</v>
      </c>
      <c r="C857" s="35" t="s">
        <v>162</v>
      </c>
      <c r="D857" s="35"/>
      <c r="E857" s="36">
        <f>E858</f>
        <v>50</v>
      </c>
    </row>
    <row r="858" spans="1:5" ht="20.399999999999999" outlineLevel="7" x14ac:dyDescent="0.25">
      <c r="A858" s="34" t="s">
        <v>17</v>
      </c>
      <c r="B858" s="35" t="s">
        <v>344</v>
      </c>
      <c r="C858" s="35" t="s">
        <v>162</v>
      </c>
      <c r="D858" s="35" t="s">
        <v>18</v>
      </c>
      <c r="E858" s="36">
        <f>E859</f>
        <v>50</v>
      </c>
    </row>
    <row r="859" spans="1:5" outlineLevel="7" x14ac:dyDescent="0.25">
      <c r="A859" s="37" t="s">
        <v>89</v>
      </c>
      <c r="B859" s="38" t="s">
        <v>344</v>
      </c>
      <c r="C859" s="38" t="s">
        <v>162</v>
      </c>
      <c r="D859" s="38" t="s">
        <v>90</v>
      </c>
      <c r="E859" s="39">
        <f>ведомствен!F1017</f>
        <v>50</v>
      </c>
    </row>
    <row r="860" spans="1:5" outlineLevel="2" x14ac:dyDescent="0.25">
      <c r="A860" s="34" t="s">
        <v>639</v>
      </c>
      <c r="B860" s="35" t="s">
        <v>344</v>
      </c>
      <c r="C860" s="35" t="s">
        <v>640</v>
      </c>
      <c r="D860" s="35"/>
      <c r="E860" s="36">
        <f>E861+E877</f>
        <v>69246.2</v>
      </c>
    </row>
    <row r="861" spans="1:5" outlineLevel="3" x14ac:dyDescent="0.25">
      <c r="A861" s="34" t="s">
        <v>641</v>
      </c>
      <c r="B861" s="35" t="s">
        <v>344</v>
      </c>
      <c r="C861" s="35" t="s">
        <v>642</v>
      </c>
      <c r="D861" s="35"/>
      <c r="E861" s="36">
        <f>E862+E871+E874</f>
        <v>63106</v>
      </c>
    </row>
    <row r="862" spans="1:5" outlineLevel="4" x14ac:dyDescent="0.25">
      <c r="A862" s="34" t="s">
        <v>643</v>
      </c>
      <c r="B862" s="35" t="s">
        <v>344</v>
      </c>
      <c r="C862" s="35" t="s">
        <v>644</v>
      </c>
      <c r="D862" s="35"/>
      <c r="E862" s="36">
        <f>E863+E865+E867+E869</f>
        <v>60727</v>
      </c>
    </row>
    <row r="863" spans="1:5" ht="20.399999999999999" outlineLevel="7" x14ac:dyDescent="0.25">
      <c r="A863" s="34" t="s">
        <v>17</v>
      </c>
      <c r="B863" s="35" t="s">
        <v>344</v>
      </c>
      <c r="C863" s="35" t="s">
        <v>644</v>
      </c>
      <c r="D863" s="35" t="s">
        <v>18</v>
      </c>
      <c r="E863" s="36">
        <f>E864</f>
        <v>4950</v>
      </c>
    </row>
    <row r="864" spans="1:5" outlineLevel="7" x14ac:dyDescent="0.25">
      <c r="A864" s="37" t="s">
        <v>89</v>
      </c>
      <c r="B864" s="38" t="s">
        <v>344</v>
      </c>
      <c r="C864" s="38" t="s">
        <v>644</v>
      </c>
      <c r="D864" s="38" t="s">
        <v>90</v>
      </c>
      <c r="E864" s="39">
        <f>ведомствен!F1022</f>
        <v>4950</v>
      </c>
    </row>
    <row r="865" spans="1:5" outlineLevel="7" x14ac:dyDescent="0.25">
      <c r="A865" s="34" t="s">
        <v>25</v>
      </c>
      <c r="B865" s="35" t="s">
        <v>344</v>
      </c>
      <c r="C865" s="35" t="s">
        <v>644</v>
      </c>
      <c r="D865" s="35" t="s">
        <v>26</v>
      </c>
      <c r="E865" s="36">
        <f>E866</f>
        <v>185</v>
      </c>
    </row>
    <row r="866" spans="1:5" outlineLevel="7" x14ac:dyDescent="0.25">
      <c r="A866" s="37" t="s">
        <v>27</v>
      </c>
      <c r="B866" s="38" t="s">
        <v>344</v>
      </c>
      <c r="C866" s="38" t="s">
        <v>644</v>
      </c>
      <c r="D866" s="38" t="s">
        <v>28</v>
      </c>
      <c r="E866" s="39">
        <f>ведомствен!F1024</f>
        <v>185</v>
      </c>
    </row>
    <row r="867" spans="1:5" outlineLevel="7" x14ac:dyDescent="0.25">
      <c r="A867" s="34" t="s">
        <v>339</v>
      </c>
      <c r="B867" s="35" t="s">
        <v>344</v>
      </c>
      <c r="C867" s="35" t="s">
        <v>644</v>
      </c>
      <c r="D867" s="35" t="s">
        <v>340</v>
      </c>
      <c r="E867" s="36">
        <f>E868</f>
        <v>55591.8</v>
      </c>
    </row>
    <row r="868" spans="1:5" outlineLevel="7" x14ac:dyDescent="0.25">
      <c r="A868" s="37" t="s">
        <v>341</v>
      </c>
      <c r="B868" s="38" t="s">
        <v>344</v>
      </c>
      <c r="C868" s="38" t="s">
        <v>644</v>
      </c>
      <c r="D868" s="38" t="s">
        <v>342</v>
      </c>
      <c r="E868" s="39">
        <f>ведомствен!F1026</f>
        <v>55591.8</v>
      </c>
    </row>
    <row r="869" spans="1:5" outlineLevel="7" x14ac:dyDescent="0.25">
      <c r="A869" s="34" t="s">
        <v>61</v>
      </c>
      <c r="B869" s="35" t="s">
        <v>344</v>
      </c>
      <c r="C869" s="35" t="s">
        <v>644</v>
      </c>
      <c r="D869" s="35" t="s">
        <v>62</v>
      </c>
      <c r="E869" s="36">
        <f>E870</f>
        <v>0.2</v>
      </c>
    </row>
    <row r="870" spans="1:5" outlineLevel="7" x14ac:dyDescent="0.25">
      <c r="A870" s="37" t="s">
        <v>63</v>
      </c>
      <c r="B870" s="38" t="s">
        <v>344</v>
      </c>
      <c r="C870" s="38" t="s">
        <v>644</v>
      </c>
      <c r="D870" s="38" t="s">
        <v>64</v>
      </c>
      <c r="E870" s="39">
        <f>ведомствен!F1028</f>
        <v>0.2</v>
      </c>
    </row>
    <row r="871" spans="1:5" ht="20.399999999999999" outlineLevel="4" x14ac:dyDescent="0.25">
      <c r="A871" s="34" t="s">
        <v>645</v>
      </c>
      <c r="B871" s="35" t="s">
        <v>344</v>
      </c>
      <c r="C871" s="35" t="s">
        <v>646</v>
      </c>
      <c r="D871" s="35"/>
      <c r="E871" s="36">
        <f>E872</f>
        <v>29</v>
      </c>
    </row>
    <row r="872" spans="1:5" ht="20.399999999999999" outlineLevel="7" x14ac:dyDescent="0.25">
      <c r="A872" s="34" t="s">
        <v>17</v>
      </c>
      <c r="B872" s="35" t="s">
        <v>344</v>
      </c>
      <c r="C872" s="35" t="s">
        <v>646</v>
      </c>
      <c r="D872" s="35" t="s">
        <v>18</v>
      </c>
      <c r="E872" s="36">
        <f>E873</f>
        <v>29</v>
      </c>
    </row>
    <row r="873" spans="1:5" outlineLevel="7" x14ac:dyDescent="0.25">
      <c r="A873" s="37" t="s">
        <v>89</v>
      </c>
      <c r="B873" s="38" t="s">
        <v>344</v>
      </c>
      <c r="C873" s="38" t="s">
        <v>646</v>
      </c>
      <c r="D873" s="38" t="s">
        <v>90</v>
      </c>
      <c r="E873" s="39">
        <f>ведомствен!F1031</f>
        <v>29</v>
      </c>
    </row>
    <row r="874" spans="1:5" outlineLevel="4" x14ac:dyDescent="0.25">
      <c r="A874" s="34" t="s">
        <v>647</v>
      </c>
      <c r="B874" s="35" t="s">
        <v>344</v>
      </c>
      <c r="C874" s="35" t="s">
        <v>648</v>
      </c>
      <c r="D874" s="35"/>
      <c r="E874" s="36">
        <f>E875</f>
        <v>2350</v>
      </c>
    </row>
    <row r="875" spans="1:5" outlineLevel="7" x14ac:dyDescent="0.25">
      <c r="A875" s="34" t="s">
        <v>339</v>
      </c>
      <c r="B875" s="35" t="s">
        <v>344</v>
      </c>
      <c r="C875" s="35" t="s">
        <v>648</v>
      </c>
      <c r="D875" s="35" t="s">
        <v>340</v>
      </c>
      <c r="E875" s="36">
        <f>E876</f>
        <v>2350</v>
      </c>
    </row>
    <row r="876" spans="1:5" outlineLevel="7" x14ac:dyDescent="0.25">
      <c r="A876" s="37" t="s">
        <v>341</v>
      </c>
      <c r="B876" s="38" t="s">
        <v>344</v>
      </c>
      <c r="C876" s="38" t="s">
        <v>648</v>
      </c>
      <c r="D876" s="38" t="s">
        <v>342</v>
      </c>
      <c r="E876" s="39">
        <f>ведомствен!F1034</f>
        <v>2350</v>
      </c>
    </row>
    <row r="877" spans="1:5" outlineLevel="3" x14ac:dyDescent="0.25">
      <c r="A877" s="34" t="s">
        <v>649</v>
      </c>
      <c r="B877" s="35" t="s">
        <v>344</v>
      </c>
      <c r="C877" s="35" t="s">
        <v>650</v>
      </c>
      <c r="D877" s="35"/>
      <c r="E877" s="36">
        <f>E878+E881</f>
        <v>6140.2</v>
      </c>
    </row>
    <row r="878" spans="1:5" outlineLevel="4" x14ac:dyDescent="0.25">
      <c r="A878" s="34" t="s">
        <v>643</v>
      </c>
      <c r="B878" s="35" t="s">
        <v>344</v>
      </c>
      <c r="C878" s="35" t="s">
        <v>651</v>
      </c>
      <c r="D878" s="35"/>
      <c r="E878" s="36">
        <f>E879</f>
        <v>5870</v>
      </c>
    </row>
    <row r="879" spans="1:5" outlineLevel="7" x14ac:dyDescent="0.25">
      <c r="A879" s="34" t="s">
        <v>339</v>
      </c>
      <c r="B879" s="35" t="s">
        <v>344</v>
      </c>
      <c r="C879" s="35" t="s">
        <v>651</v>
      </c>
      <c r="D879" s="35" t="s">
        <v>340</v>
      </c>
      <c r="E879" s="36">
        <f>E880</f>
        <v>5870</v>
      </c>
    </row>
    <row r="880" spans="1:5" outlineLevel="7" x14ac:dyDescent="0.25">
      <c r="A880" s="37" t="s">
        <v>341</v>
      </c>
      <c r="B880" s="38" t="s">
        <v>344</v>
      </c>
      <c r="C880" s="38" t="s">
        <v>651</v>
      </c>
      <c r="D880" s="38" t="s">
        <v>342</v>
      </c>
      <c r="E880" s="39">
        <f>ведомствен!F1038</f>
        <v>5870</v>
      </c>
    </row>
    <row r="881" spans="1:5" outlineLevel="4" x14ac:dyDescent="0.25">
      <c r="A881" s="34" t="s">
        <v>647</v>
      </c>
      <c r="B881" s="35" t="s">
        <v>344</v>
      </c>
      <c r="C881" s="35" t="s">
        <v>652</v>
      </c>
      <c r="D881" s="35"/>
      <c r="E881" s="36">
        <f>E882</f>
        <v>270.2</v>
      </c>
    </row>
    <row r="882" spans="1:5" outlineLevel="7" x14ac:dyDescent="0.25">
      <c r="A882" s="34" t="s">
        <v>339</v>
      </c>
      <c r="B882" s="35" t="s">
        <v>344</v>
      </c>
      <c r="C882" s="35" t="s">
        <v>652</v>
      </c>
      <c r="D882" s="35" t="s">
        <v>340</v>
      </c>
      <c r="E882" s="36">
        <f>E883</f>
        <v>270.2</v>
      </c>
    </row>
    <row r="883" spans="1:5" outlineLevel="7" x14ac:dyDescent="0.25">
      <c r="A883" s="37" t="s">
        <v>341</v>
      </c>
      <c r="B883" s="38" t="s">
        <v>344</v>
      </c>
      <c r="C883" s="38" t="s">
        <v>652</v>
      </c>
      <c r="D883" s="38" t="s">
        <v>342</v>
      </c>
      <c r="E883" s="39">
        <f>ведомствен!F1041</f>
        <v>270.2</v>
      </c>
    </row>
    <row r="884" spans="1:5" outlineLevel="1" x14ac:dyDescent="0.25">
      <c r="A884" s="34" t="s">
        <v>349</v>
      </c>
      <c r="B884" s="35" t="s">
        <v>350</v>
      </c>
      <c r="C884" s="35"/>
      <c r="D884" s="35"/>
      <c r="E884" s="36">
        <f>E885+E925+E941</f>
        <v>97652.200000000012</v>
      </c>
    </row>
    <row r="885" spans="1:5" outlineLevel="2" x14ac:dyDescent="0.25">
      <c r="A885" s="34" t="s">
        <v>33</v>
      </c>
      <c r="B885" s="35" t="s">
        <v>350</v>
      </c>
      <c r="C885" s="35" t="s">
        <v>34</v>
      </c>
      <c r="D885" s="35"/>
      <c r="E885" s="36">
        <f>E886+E890</f>
        <v>70863.200000000012</v>
      </c>
    </row>
    <row r="886" spans="1:5" outlineLevel="3" x14ac:dyDescent="0.25">
      <c r="A886" s="34" t="s">
        <v>463</v>
      </c>
      <c r="B886" s="35" t="s">
        <v>350</v>
      </c>
      <c r="C886" s="35" t="s">
        <v>464</v>
      </c>
      <c r="D886" s="35"/>
      <c r="E886" s="36">
        <f>E887</f>
        <v>1326</v>
      </c>
    </row>
    <row r="887" spans="1:5" ht="20.399999999999999" outlineLevel="4" x14ac:dyDescent="0.25">
      <c r="A887" s="34" t="s">
        <v>597</v>
      </c>
      <c r="B887" s="35" t="s">
        <v>350</v>
      </c>
      <c r="C887" s="35" t="s">
        <v>598</v>
      </c>
      <c r="D887" s="35"/>
      <c r="E887" s="36">
        <f>E888</f>
        <v>1326</v>
      </c>
    </row>
    <row r="888" spans="1:5" ht="20.399999999999999" outlineLevel="7" x14ac:dyDescent="0.25">
      <c r="A888" s="34" t="s">
        <v>17</v>
      </c>
      <c r="B888" s="35" t="s">
        <v>350</v>
      </c>
      <c r="C888" s="35" t="s">
        <v>598</v>
      </c>
      <c r="D888" s="35" t="s">
        <v>18</v>
      </c>
      <c r="E888" s="36">
        <f>E889</f>
        <v>1326</v>
      </c>
    </row>
    <row r="889" spans="1:5" outlineLevel="7" x14ac:dyDescent="0.25">
      <c r="A889" s="37" t="s">
        <v>89</v>
      </c>
      <c r="B889" s="38" t="s">
        <v>350</v>
      </c>
      <c r="C889" s="38" t="s">
        <v>598</v>
      </c>
      <c r="D889" s="38" t="s">
        <v>90</v>
      </c>
      <c r="E889" s="39">
        <f>ведомствен!F893</f>
        <v>1326</v>
      </c>
    </row>
    <row r="890" spans="1:5" outlineLevel="3" x14ac:dyDescent="0.25">
      <c r="A890" s="34" t="s">
        <v>502</v>
      </c>
      <c r="B890" s="35" t="s">
        <v>350</v>
      </c>
      <c r="C890" s="35" t="s">
        <v>503</v>
      </c>
      <c r="D890" s="35"/>
      <c r="E890" s="36">
        <f>E891+E898+E901+E908+E915+E922</f>
        <v>69537.200000000012</v>
      </c>
    </row>
    <row r="891" spans="1:5" outlineLevel="4" x14ac:dyDescent="0.25">
      <c r="A891" s="34" t="s">
        <v>599</v>
      </c>
      <c r="B891" s="35" t="s">
        <v>350</v>
      </c>
      <c r="C891" s="35" t="s">
        <v>600</v>
      </c>
      <c r="D891" s="35"/>
      <c r="E891" s="36">
        <f>E892+E894+E896</f>
        <v>44932.000000000007</v>
      </c>
    </row>
    <row r="892" spans="1:5" ht="20.399999999999999" outlineLevel="7" x14ac:dyDescent="0.25">
      <c r="A892" s="34" t="s">
        <v>17</v>
      </c>
      <c r="B892" s="35" t="s">
        <v>350</v>
      </c>
      <c r="C892" s="35" t="s">
        <v>600</v>
      </c>
      <c r="D892" s="35" t="s">
        <v>18</v>
      </c>
      <c r="E892" s="36">
        <f>E893</f>
        <v>41190.800000000003</v>
      </c>
    </row>
    <row r="893" spans="1:5" outlineLevel="7" x14ac:dyDescent="0.25">
      <c r="A893" s="37" t="s">
        <v>89</v>
      </c>
      <c r="B893" s="38" t="s">
        <v>350</v>
      </c>
      <c r="C893" s="38" t="s">
        <v>600</v>
      </c>
      <c r="D893" s="38" t="s">
        <v>90</v>
      </c>
      <c r="E893" s="39">
        <f>ведомствен!F897+ведомствен!F1272</f>
        <v>41190.800000000003</v>
      </c>
    </row>
    <row r="894" spans="1:5" outlineLevel="7" x14ac:dyDescent="0.25">
      <c r="A894" s="34" t="s">
        <v>25</v>
      </c>
      <c r="B894" s="35" t="s">
        <v>350</v>
      </c>
      <c r="C894" s="35" t="s">
        <v>600</v>
      </c>
      <c r="D894" s="35" t="s">
        <v>26</v>
      </c>
      <c r="E894" s="36">
        <f>E895</f>
        <v>3706.7999999999997</v>
      </c>
    </row>
    <row r="895" spans="1:5" outlineLevel="7" x14ac:dyDescent="0.25">
      <c r="A895" s="37" t="s">
        <v>27</v>
      </c>
      <c r="B895" s="38" t="s">
        <v>350</v>
      </c>
      <c r="C895" s="38" t="s">
        <v>600</v>
      </c>
      <c r="D895" s="38" t="s">
        <v>28</v>
      </c>
      <c r="E895" s="39">
        <f>ведомствен!F899+ведомствен!F1274</f>
        <v>3706.7999999999997</v>
      </c>
    </row>
    <row r="896" spans="1:5" outlineLevel="7" x14ac:dyDescent="0.25">
      <c r="A896" s="34" t="s">
        <v>61</v>
      </c>
      <c r="B896" s="35" t="s">
        <v>350</v>
      </c>
      <c r="C896" s="35" t="s">
        <v>600</v>
      </c>
      <c r="D896" s="35" t="s">
        <v>62</v>
      </c>
      <c r="E896" s="36">
        <f>E897</f>
        <v>34.4</v>
      </c>
    </row>
    <row r="897" spans="1:5" outlineLevel="7" x14ac:dyDescent="0.25">
      <c r="A897" s="37" t="s">
        <v>63</v>
      </c>
      <c r="B897" s="38" t="s">
        <v>350</v>
      </c>
      <c r="C897" s="38" t="s">
        <v>600</v>
      </c>
      <c r="D897" s="38" t="s">
        <v>64</v>
      </c>
      <c r="E897" s="39">
        <f>ведомствен!F901</f>
        <v>34.4</v>
      </c>
    </row>
    <row r="898" spans="1:5" outlineLevel="4" x14ac:dyDescent="0.25">
      <c r="A898" s="34" t="s">
        <v>601</v>
      </c>
      <c r="B898" s="35" t="s">
        <v>350</v>
      </c>
      <c r="C898" s="35" t="s">
        <v>602</v>
      </c>
      <c r="D898" s="35"/>
      <c r="E898" s="36">
        <f>E899</f>
        <v>7825.5</v>
      </c>
    </row>
    <row r="899" spans="1:5" outlineLevel="7" x14ac:dyDescent="0.25">
      <c r="A899" s="34" t="s">
        <v>339</v>
      </c>
      <c r="B899" s="35" t="s">
        <v>350</v>
      </c>
      <c r="C899" s="35" t="s">
        <v>602</v>
      </c>
      <c r="D899" s="35" t="s">
        <v>340</v>
      </c>
      <c r="E899" s="36">
        <f>E900</f>
        <v>7825.5</v>
      </c>
    </row>
    <row r="900" spans="1:5" outlineLevel="7" x14ac:dyDescent="0.25">
      <c r="A900" s="37" t="s">
        <v>341</v>
      </c>
      <c r="B900" s="38" t="s">
        <v>350</v>
      </c>
      <c r="C900" s="38" t="s">
        <v>602</v>
      </c>
      <c r="D900" s="38" t="s">
        <v>342</v>
      </c>
      <c r="E900" s="39">
        <f>ведомствен!F904</f>
        <v>7825.5</v>
      </c>
    </row>
    <row r="901" spans="1:5" outlineLevel="4" x14ac:dyDescent="0.25">
      <c r="A901" s="34" t="s">
        <v>603</v>
      </c>
      <c r="B901" s="35" t="s">
        <v>350</v>
      </c>
      <c r="C901" s="35" t="s">
        <v>604</v>
      </c>
      <c r="D901" s="35"/>
      <c r="E901" s="36">
        <f>E902+E904+E906</f>
        <v>15225.4</v>
      </c>
    </row>
    <row r="902" spans="1:5" ht="20.399999999999999" outlineLevel="7" x14ac:dyDescent="0.25">
      <c r="A902" s="34" t="s">
        <v>17</v>
      </c>
      <c r="B902" s="35" t="s">
        <v>350</v>
      </c>
      <c r="C902" s="35" t="s">
        <v>604</v>
      </c>
      <c r="D902" s="35" t="s">
        <v>18</v>
      </c>
      <c r="E902" s="36">
        <f>E903</f>
        <v>8439</v>
      </c>
    </row>
    <row r="903" spans="1:5" outlineLevel="7" x14ac:dyDescent="0.25">
      <c r="A903" s="37" t="s">
        <v>89</v>
      </c>
      <c r="B903" s="38" t="s">
        <v>350</v>
      </c>
      <c r="C903" s="38" t="s">
        <v>604</v>
      </c>
      <c r="D903" s="38" t="s">
        <v>90</v>
      </c>
      <c r="E903" s="39">
        <f>ведомствен!F907</f>
        <v>8439</v>
      </c>
    </row>
    <row r="904" spans="1:5" outlineLevel="7" x14ac:dyDescent="0.25">
      <c r="A904" s="34" t="s">
        <v>25</v>
      </c>
      <c r="B904" s="35" t="s">
        <v>350</v>
      </c>
      <c r="C904" s="35" t="s">
        <v>604</v>
      </c>
      <c r="D904" s="35" t="s">
        <v>26</v>
      </c>
      <c r="E904" s="36">
        <f>E905</f>
        <v>6439.1</v>
      </c>
    </row>
    <row r="905" spans="1:5" outlineLevel="7" x14ac:dyDescent="0.25">
      <c r="A905" s="37" t="s">
        <v>27</v>
      </c>
      <c r="B905" s="38" t="s">
        <v>350</v>
      </c>
      <c r="C905" s="38" t="s">
        <v>604</v>
      </c>
      <c r="D905" s="38" t="s">
        <v>28</v>
      </c>
      <c r="E905" s="39">
        <f>ведомствен!F909</f>
        <v>6439.1</v>
      </c>
    </row>
    <row r="906" spans="1:5" outlineLevel="7" x14ac:dyDescent="0.25">
      <c r="A906" s="34" t="s">
        <v>61</v>
      </c>
      <c r="B906" s="35" t="s">
        <v>350</v>
      </c>
      <c r="C906" s="35" t="s">
        <v>604</v>
      </c>
      <c r="D906" s="35" t="s">
        <v>62</v>
      </c>
      <c r="E906" s="36">
        <f>E907</f>
        <v>347.3</v>
      </c>
    </row>
    <row r="907" spans="1:5" outlineLevel="7" x14ac:dyDescent="0.25">
      <c r="A907" s="37" t="s">
        <v>63</v>
      </c>
      <c r="B907" s="38" t="s">
        <v>350</v>
      </c>
      <c r="C907" s="38" t="s">
        <v>604</v>
      </c>
      <c r="D907" s="38" t="s">
        <v>64</v>
      </c>
      <c r="E907" s="39">
        <f>ведомствен!F911</f>
        <v>347.3</v>
      </c>
    </row>
    <row r="908" spans="1:5" outlineLevel="4" x14ac:dyDescent="0.25">
      <c r="A908" s="34" t="s">
        <v>504</v>
      </c>
      <c r="B908" s="35" t="s">
        <v>350</v>
      </c>
      <c r="C908" s="35" t="s">
        <v>505</v>
      </c>
      <c r="D908" s="35"/>
      <c r="E908" s="36">
        <f>E909+E911+E913</f>
        <v>746.80000000000007</v>
      </c>
    </row>
    <row r="909" spans="1:5" ht="20.399999999999999" outlineLevel="7" x14ac:dyDescent="0.25">
      <c r="A909" s="34" t="s">
        <v>17</v>
      </c>
      <c r="B909" s="35" t="s">
        <v>350</v>
      </c>
      <c r="C909" s="35" t="s">
        <v>505</v>
      </c>
      <c r="D909" s="35" t="s">
        <v>18</v>
      </c>
      <c r="E909" s="36">
        <f>E910</f>
        <v>40.200000000000003</v>
      </c>
    </row>
    <row r="910" spans="1:5" outlineLevel="7" x14ac:dyDescent="0.25">
      <c r="A910" s="37" t="s">
        <v>89</v>
      </c>
      <c r="B910" s="38" t="s">
        <v>350</v>
      </c>
      <c r="C910" s="38" t="s">
        <v>505</v>
      </c>
      <c r="D910" s="38" t="s">
        <v>90</v>
      </c>
      <c r="E910" s="39">
        <f>ведомствен!F914</f>
        <v>40.200000000000003</v>
      </c>
    </row>
    <row r="911" spans="1:5" outlineLevel="7" x14ac:dyDescent="0.25">
      <c r="A911" s="34" t="s">
        <v>25</v>
      </c>
      <c r="B911" s="35" t="s">
        <v>350</v>
      </c>
      <c r="C911" s="35" t="s">
        <v>505</v>
      </c>
      <c r="D911" s="35" t="s">
        <v>26</v>
      </c>
      <c r="E911" s="36">
        <f>E912</f>
        <v>699</v>
      </c>
    </row>
    <row r="912" spans="1:5" outlineLevel="7" x14ac:dyDescent="0.25">
      <c r="A912" s="37" t="s">
        <v>27</v>
      </c>
      <c r="B912" s="38" t="s">
        <v>350</v>
      </c>
      <c r="C912" s="38" t="s">
        <v>505</v>
      </c>
      <c r="D912" s="38" t="s">
        <v>28</v>
      </c>
      <c r="E912" s="39">
        <f>ведомствен!F916</f>
        <v>699</v>
      </c>
    </row>
    <row r="913" spans="1:5" outlineLevel="7" x14ac:dyDescent="0.25">
      <c r="A913" s="34" t="s">
        <v>339</v>
      </c>
      <c r="B913" s="35" t="s">
        <v>350</v>
      </c>
      <c r="C913" s="35" t="s">
        <v>505</v>
      </c>
      <c r="D913" s="35" t="s">
        <v>340</v>
      </c>
      <c r="E913" s="36">
        <f>E914</f>
        <v>7.6</v>
      </c>
    </row>
    <row r="914" spans="1:5" outlineLevel="7" x14ac:dyDescent="0.25">
      <c r="A914" s="37" t="s">
        <v>341</v>
      </c>
      <c r="B914" s="38" t="s">
        <v>350</v>
      </c>
      <c r="C914" s="38" t="s">
        <v>505</v>
      </c>
      <c r="D914" s="38" t="s">
        <v>342</v>
      </c>
      <c r="E914" s="39">
        <f>ведомствен!F918</f>
        <v>7.6</v>
      </c>
    </row>
    <row r="915" spans="1:5" outlineLevel="4" x14ac:dyDescent="0.25">
      <c r="A915" s="34" t="s">
        <v>605</v>
      </c>
      <c r="B915" s="35" t="s">
        <v>350</v>
      </c>
      <c r="C915" s="35" t="s">
        <v>606</v>
      </c>
      <c r="D915" s="35"/>
      <c r="E915" s="36">
        <f>E916+E918+E920</f>
        <v>626.80000000000007</v>
      </c>
    </row>
    <row r="916" spans="1:5" outlineLevel="7" x14ac:dyDescent="0.25">
      <c r="A916" s="34" t="s">
        <v>25</v>
      </c>
      <c r="B916" s="35" t="s">
        <v>350</v>
      </c>
      <c r="C916" s="35" t="s">
        <v>606</v>
      </c>
      <c r="D916" s="35" t="s">
        <v>26</v>
      </c>
      <c r="E916" s="36">
        <f>E917</f>
        <v>241.4</v>
      </c>
    </row>
    <row r="917" spans="1:5" outlineLevel="7" x14ac:dyDescent="0.25">
      <c r="A917" s="37" t="s">
        <v>27</v>
      </c>
      <c r="B917" s="38" t="s">
        <v>350</v>
      </c>
      <c r="C917" s="38" t="s">
        <v>606</v>
      </c>
      <c r="D917" s="38" t="s">
        <v>28</v>
      </c>
      <c r="E917" s="39">
        <f>ведомствен!F921</f>
        <v>241.4</v>
      </c>
    </row>
    <row r="918" spans="1:5" outlineLevel="7" x14ac:dyDescent="0.25">
      <c r="A918" s="34" t="s">
        <v>339</v>
      </c>
      <c r="B918" s="35" t="s">
        <v>350</v>
      </c>
      <c r="C918" s="35" t="s">
        <v>606</v>
      </c>
      <c r="D918" s="35" t="s">
        <v>340</v>
      </c>
      <c r="E918" s="36">
        <f>E919</f>
        <v>385.2</v>
      </c>
    </row>
    <row r="919" spans="1:5" outlineLevel="7" x14ac:dyDescent="0.25">
      <c r="A919" s="37" t="s">
        <v>341</v>
      </c>
      <c r="B919" s="38" t="s">
        <v>350</v>
      </c>
      <c r="C919" s="38" t="s">
        <v>606</v>
      </c>
      <c r="D919" s="38" t="s">
        <v>342</v>
      </c>
      <c r="E919" s="39">
        <f>ведомствен!F923</f>
        <v>385.2</v>
      </c>
    </row>
    <row r="920" spans="1:5" outlineLevel="7" x14ac:dyDescent="0.25">
      <c r="A920" s="34" t="s">
        <v>61</v>
      </c>
      <c r="B920" s="35" t="s">
        <v>350</v>
      </c>
      <c r="C920" s="35" t="s">
        <v>606</v>
      </c>
      <c r="D920" s="35" t="s">
        <v>62</v>
      </c>
      <c r="E920" s="36">
        <f>E921</f>
        <v>0.2</v>
      </c>
    </row>
    <row r="921" spans="1:5" outlineLevel="7" x14ac:dyDescent="0.25">
      <c r="A921" s="37" t="s">
        <v>63</v>
      </c>
      <c r="B921" s="38" t="s">
        <v>350</v>
      </c>
      <c r="C921" s="38" t="s">
        <v>606</v>
      </c>
      <c r="D921" s="38" t="s">
        <v>64</v>
      </c>
      <c r="E921" s="39">
        <f>ведомствен!F925</f>
        <v>0.2</v>
      </c>
    </row>
    <row r="922" spans="1:5" outlineLevel="4" x14ac:dyDescent="0.25">
      <c r="A922" s="34" t="s">
        <v>754</v>
      </c>
      <c r="B922" s="35" t="s">
        <v>350</v>
      </c>
      <c r="C922" s="35" t="s">
        <v>755</v>
      </c>
      <c r="D922" s="35"/>
      <c r="E922" s="36">
        <f>E923</f>
        <v>180.7</v>
      </c>
    </row>
    <row r="923" spans="1:5" outlineLevel="7" x14ac:dyDescent="0.25">
      <c r="A923" s="34" t="s">
        <v>25</v>
      </c>
      <c r="B923" s="35" t="s">
        <v>350</v>
      </c>
      <c r="C923" s="35" t="s">
        <v>755</v>
      </c>
      <c r="D923" s="35" t="s">
        <v>26</v>
      </c>
      <c r="E923" s="36">
        <f>E924</f>
        <v>180.7</v>
      </c>
    </row>
    <row r="924" spans="1:5" outlineLevel="7" x14ac:dyDescent="0.25">
      <c r="A924" s="37" t="s">
        <v>27</v>
      </c>
      <c r="B924" s="38" t="s">
        <v>350</v>
      </c>
      <c r="C924" s="38" t="s">
        <v>755</v>
      </c>
      <c r="D924" s="38" t="s">
        <v>28</v>
      </c>
      <c r="E924" s="39">
        <f>ведомствен!F1277</f>
        <v>180.7</v>
      </c>
    </row>
    <row r="925" spans="1:5" outlineLevel="2" x14ac:dyDescent="0.25">
      <c r="A925" s="34" t="s">
        <v>39</v>
      </c>
      <c r="B925" s="35" t="s">
        <v>350</v>
      </c>
      <c r="C925" s="35" t="s">
        <v>40</v>
      </c>
      <c r="D925" s="35"/>
      <c r="E925" s="36">
        <f>E926+E930</f>
        <v>25068.9</v>
      </c>
    </row>
    <row r="926" spans="1:5" outlineLevel="3" x14ac:dyDescent="0.25">
      <c r="A926" s="34" t="s">
        <v>83</v>
      </c>
      <c r="B926" s="35" t="s">
        <v>350</v>
      </c>
      <c r="C926" s="35" t="s">
        <v>84</v>
      </c>
      <c r="D926" s="35"/>
      <c r="E926" s="36">
        <f>E927</f>
        <v>70</v>
      </c>
    </row>
    <row r="927" spans="1:5" ht="20.399999999999999" outlineLevel="4" x14ac:dyDescent="0.25">
      <c r="A927" s="34" t="s">
        <v>607</v>
      </c>
      <c r="B927" s="35" t="s">
        <v>350</v>
      </c>
      <c r="C927" s="35" t="s">
        <v>608</v>
      </c>
      <c r="D927" s="35"/>
      <c r="E927" s="36">
        <f>E928</f>
        <v>70</v>
      </c>
    </row>
    <row r="928" spans="1:5" outlineLevel="7" x14ac:dyDescent="0.25">
      <c r="A928" s="34" t="s">
        <v>57</v>
      </c>
      <c r="B928" s="35" t="s">
        <v>350</v>
      </c>
      <c r="C928" s="35" t="s">
        <v>608</v>
      </c>
      <c r="D928" s="35" t="s">
        <v>58</v>
      </c>
      <c r="E928" s="36">
        <f>E929</f>
        <v>70</v>
      </c>
    </row>
    <row r="929" spans="1:5" outlineLevel="7" x14ac:dyDescent="0.25">
      <c r="A929" s="37" t="s">
        <v>59</v>
      </c>
      <c r="B929" s="38" t="s">
        <v>350</v>
      </c>
      <c r="C929" s="38" t="s">
        <v>608</v>
      </c>
      <c r="D929" s="38" t="s">
        <v>60</v>
      </c>
      <c r="E929" s="39">
        <f>ведомствен!F930</f>
        <v>70</v>
      </c>
    </row>
    <row r="930" spans="1:5" outlineLevel="3" x14ac:dyDescent="0.25">
      <c r="A930" s="34" t="s">
        <v>53</v>
      </c>
      <c r="B930" s="35" t="s">
        <v>350</v>
      </c>
      <c r="C930" s="35" t="s">
        <v>54</v>
      </c>
      <c r="D930" s="35"/>
      <c r="E930" s="36">
        <f>E931+E934</f>
        <v>24998.9</v>
      </c>
    </row>
    <row r="931" spans="1:5" outlineLevel="4" x14ac:dyDescent="0.25">
      <c r="A931" s="34" t="s">
        <v>55</v>
      </c>
      <c r="B931" s="35" t="s">
        <v>350</v>
      </c>
      <c r="C931" s="35" t="s">
        <v>56</v>
      </c>
      <c r="D931" s="35"/>
      <c r="E931" s="36">
        <f>E932</f>
        <v>10304</v>
      </c>
    </row>
    <row r="932" spans="1:5" ht="20.399999999999999" outlineLevel="7" x14ac:dyDescent="0.25">
      <c r="A932" s="34" t="s">
        <v>17</v>
      </c>
      <c r="B932" s="35" t="s">
        <v>350</v>
      </c>
      <c r="C932" s="35" t="s">
        <v>56</v>
      </c>
      <c r="D932" s="35" t="s">
        <v>18</v>
      </c>
      <c r="E932" s="36">
        <f>E933</f>
        <v>10304</v>
      </c>
    </row>
    <row r="933" spans="1:5" outlineLevel="7" x14ac:dyDescent="0.25">
      <c r="A933" s="37" t="s">
        <v>19</v>
      </c>
      <c r="B933" s="38" t="s">
        <v>350</v>
      </c>
      <c r="C933" s="38" t="s">
        <v>56</v>
      </c>
      <c r="D933" s="38" t="s">
        <v>20</v>
      </c>
      <c r="E933" s="39">
        <f>ведомствен!F423</f>
        <v>10304</v>
      </c>
    </row>
    <row r="934" spans="1:5" outlineLevel="4" x14ac:dyDescent="0.25">
      <c r="A934" s="34" t="s">
        <v>609</v>
      </c>
      <c r="B934" s="35" t="s">
        <v>350</v>
      </c>
      <c r="C934" s="35" t="s">
        <v>610</v>
      </c>
      <c r="D934" s="35"/>
      <c r="E934" s="36">
        <f>E935+E937+E939</f>
        <v>14694.9</v>
      </c>
    </row>
    <row r="935" spans="1:5" ht="20.399999999999999" outlineLevel="7" x14ac:dyDescent="0.25">
      <c r="A935" s="34" t="s">
        <v>17</v>
      </c>
      <c r="B935" s="35" t="s">
        <v>350</v>
      </c>
      <c r="C935" s="35" t="s">
        <v>610</v>
      </c>
      <c r="D935" s="35" t="s">
        <v>18</v>
      </c>
      <c r="E935" s="36">
        <f>E936</f>
        <v>8028.1</v>
      </c>
    </row>
    <row r="936" spans="1:5" outlineLevel="7" x14ac:dyDescent="0.25">
      <c r="A936" s="37" t="s">
        <v>89</v>
      </c>
      <c r="B936" s="38" t="s">
        <v>350</v>
      </c>
      <c r="C936" s="38" t="s">
        <v>610</v>
      </c>
      <c r="D936" s="38" t="s">
        <v>90</v>
      </c>
      <c r="E936" s="39">
        <f>ведомствен!F934</f>
        <v>8028.1</v>
      </c>
    </row>
    <row r="937" spans="1:5" outlineLevel="7" x14ac:dyDescent="0.25">
      <c r="A937" s="34" t="s">
        <v>25</v>
      </c>
      <c r="B937" s="35" t="s">
        <v>350</v>
      </c>
      <c r="C937" s="35" t="s">
        <v>610</v>
      </c>
      <c r="D937" s="35" t="s">
        <v>26</v>
      </c>
      <c r="E937" s="36">
        <f>E938</f>
        <v>6587.4</v>
      </c>
    </row>
    <row r="938" spans="1:5" outlineLevel="7" x14ac:dyDescent="0.25">
      <c r="A938" s="37" t="s">
        <v>27</v>
      </c>
      <c r="B938" s="38" t="s">
        <v>350</v>
      </c>
      <c r="C938" s="38" t="s">
        <v>610</v>
      </c>
      <c r="D938" s="38" t="s">
        <v>28</v>
      </c>
      <c r="E938" s="39">
        <f>ведомствен!F936</f>
        <v>6587.4</v>
      </c>
    </row>
    <row r="939" spans="1:5" outlineLevel="7" x14ac:dyDescent="0.25">
      <c r="A939" s="34" t="s">
        <v>61</v>
      </c>
      <c r="B939" s="35" t="s">
        <v>350</v>
      </c>
      <c r="C939" s="35" t="s">
        <v>610</v>
      </c>
      <c r="D939" s="35" t="s">
        <v>62</v>
      </c>
      <c r="E939" s="36">
        <f>E940</f>
        <v>79.400000000000006</v>
      </c>
    </row>
    <row r="940" spans="1:5" outlineLevel="7" x14ac:dyDescent="0.25">
      <c r="A940" s="37" t="s">
        <v>63</v>
      </c>
      <c r="B940" s="38" t="s">
        <v>350</v>
      </c>
      <c r="C940" s="38" t="s">
        <v>610</v>
      </c>
      <c r="D940" s="38" t="s">
        <v>64</v>
      </c>
      <c r="E940" s="39">
        <f>ведомствен!F938</f>
        <v>79.400000000000006</v>
      </c>
    </row>
    <row r="941" spans="1:5" ht="20.399999999999999" outlineLevel="2" x14ac:dyDescent="0.25">
      <c r="A941" s="34" t="s">
        <v>282</v>
      </c>
      <c r="B941" s="35" t="s">
        <v>350</v>
      </c>
      <c r="C941" s="35" t="s">
        <v>283</v>
      </c>
      <c r="D941" s="35"/>
      <c r="E941" s="36">
        <f>E942</f>
        <v>1720.1</v>
      </c>
    </row>
    <row r="942" spans="1:5" ht="20.399999999999999" outlineLevel="3" x14ac:dyDescent="0.25">
      <c r="A942" s="34" t="s">
        <v>284</v>
      </c>
      <c r="B942" s="35" t="s">
        <v>350</v>
      </c>
      <c r="C942" s="35" t="s">
        <v>285</v>
      </c>
      <c r="D942" s="35"/>
      <c r="E942" s="36">
        <f>E943</f>
        <v>1720.1</v>
      </c>
    </row>
    <row r="943" spans="1:5" ht="20.399999999999999" outlineLevel="4" x14ac:dyDescent="0.25">
      <c r="A943" s="34" t="s">
        <v>611</v>
      </c>
      <c r="B943" s="35" t="s">
        <v>350</v>
      </c>
      <c r="C943" s="35" t="s">
        <v>612</v>
      </c>
      <c r="D943" s="35"/>
      <c r="E943" s="36">
        <f>E944</f>
        <v>1720.1</v>
      </c>
    </row>
    <row r="944" spans="1:5" outlineLevel="7" x14ac:dyDescent="0.25">
      <c r="A944" s="34" t="s">
        <v>25</v>
      </c>
      <c r="B944" s="35" t="s">
        <v>350</v>
      </c>
      <c r="C944" s="35" t="s">
        <v>612</v>
      </c>
      <c r="D944" s="35" t="s">
        <v>26</v>
      </c>
      <c r="E944" s="36">
        <f>E945</f>
        <v>1720.1</v>
      </c>
    </row>
    <row r="945" spans="1:5" outlineLevel="7" x14ac:dyDescent="0.25">
      <c r="A945" s="17" t="s">
        <v>27</v>
      </c>
      <c r="B945" s="16" t="s">
        <v>350</v>
      </c>
      <c r="C945" s="16" t="s">
        <v>612</v>
      </c>
      <c r="D945" s="16" t="s">
        <v>28</v>
      </c>
      <c r="E945" s="15">
        <f>ведомствен!F943</f>
        <v>1720.1</v>
      </c>
    </row>
    <row r="946" spans="1:5" x14ac:dyDescent="0.25">
      <c r="A946" s="33" t="s">
        <v>783</v>
      </c>
      <c r="B946" s="19" t="s">
        <v>426</v>
      </c>
      <c r="C946" s="19"/>
      <c r="D946" s="19"/>
      <c r="E946" s="18">
        <f>E947+E1037</f>
        <v>366628.9</v>
      </c>
    </row>
    <row r="947" spans="1:5" outlineLevel="1" x14ac:dyDescent="0.25">
      <c r="A947" s="34" t="s">
        <v>427</v>
      </c>
      <c r="B947" s="35" t="s">
        <v>428</v>
      </c>
      <c r="C947" s="35"/>
      <c r="D947" s="35"/>
      <c r="E947" s="36">
        <f>E948+E1028+E1017+E1033</f>
        <v>333186.7</v>
      </c>
    </row>
    <row r="948" spans="1:5" outlineLevel="2" x14ac:dyDescent="0.25">
      <c r="A948" s="34" t="s">
        <v>617</v>
      </c>
      <c r="B948" s="35" t="s">
        <v>428</v>
      </c>
      <c r="C948" s="35" t="s">
        <v>618</v>
      </c>
      <c r="D948" s="35"/>
      <c r="E948" s="36">
        <f>E949+E965</f>
        <v>304871</v>
      </c>
    </row>
    <row r="949" spans="1:5" outlineLevel="3" x14ac:dyDescent="0.25">
      <c r="A949" s="34" t="s">
        <v>653</v>
      </c>
      <c r="B949" s="35" t="s">
        <v>428</v>
      </c>
      <c r="C949" s="35" t="s">
        <v>654</v>
      </c>
      <c r="D949" s="35"/>
      <c r="E949" s="36">
        <f>E950+E953+E956+E959+E962</f>
        <v>12632.4</v>
      </c>
    </row>
    <row r="950" spans="1:5" outlineLevel="4" x14ac:dyDescent="0.25">
      <c r="A950" s="34" t="s">
        <v>655</v>
      </c>
      <c r="B950" s="35" t="s">
        <v>428</v>
      </c>
      <c r="C950" s="35" t="s">
        <v>656</v>
      </c>
      <c r="D950" s="35"/>
      <c r="E950" s="36">
        <f>E951</f>
        <v>12064</v>
      </c>
    </row>
    <row r="951" spans="1:5" outlineLevel="7" x14ac:dyDescent="0.25">
      <c r="A951" s="34" t="s">
        <v>339</v>
      </c>
      <c r="B951" s="35" t="s">
        <v>428</v>
      </c>
      <c r="C951" s="35" t="s">
        <v>656</v>
      </c>
      <c r="D951" s="35" t="s">
        <v>340</v>
      </c>
      <c r="E951" s="36">
        <f>E952</f>
        <v>12064</v>
      </c>
    </row>
    <row r="952" spans="1:5" outlineLevel="7" x14ac:dyDescent="0.25">
      <c r="A952" s="37" t="s">
        <v>341</v>
      </c>
      <c r="B952" s="38" t="s">
        <v>428</v>
      </c>
      <c r="C952" s="38" t="s">
        <v>656</v>
      </c>
      <c r="D952" s="38" t="s">
        <v>342</v>
      </c>
      <c r="E952" s="39">
        <f>ведомствен!F1048</f>
        <v>12064</v>
      </c>
    </row>
    <row r="953" spans="1:5" outlineLevel="4" x14ac:dyDescent="0.25">
      <c r="A953" s="34" t="s">
        <v>657</v>
      </c>
      <c r="B953" s="35" t="s">
        <v>428</v>
      </c>
      <c r="C953" s="35" t="s">
        <v>658</v>
      </c>
      <c r="D953" s="35"/>
      <c r="E953" s="36">
        <f>E954</f>
        <v>271.39999999999998</v>
      </c>
    </row>
    <row r="954" spans="1:5" outlineLevel="7" x14ac:dyDescent="0.25">
      <c r="A954" s="34" t="s">
        <v>339</v>
      </c>
      <c r="B954" s="35" t="s">
        <v>428</v>
      </c>
      <c r="C954" s="35" t="s">
        <v>658</v>
      </c>
      <c r="D954" s="35" t="s">
        <v>340</v>
      </c>
      <c r="E954" s="36">
        <f>E955</f>
        <v>271.39999999999998</v>
      </c>
    </row>
    <row r="955" spans="1:5" outlineLevel="7" x14ac:dyDescent="0.25">
      <c r="A955" s="37" t="s">
        <v>341</v>
      </c>
      <c r="B955" s="38" t="s">
        <v>428</v>
      </c>
      <c r="C955" s="38" t="s">
        <v>658</v>
      </c>
      <c r="D955" s="38" t="s">
        <v>342</v>
      </c>
      <c r="E955" s="39">
        <f>ведомствен!F1051</f>
        <v>271.39999999999998</v>
      </c>
    </row>
    <row r="956" spans="1:5" outlineLevel="4" x14ac:dyDescent="0.25">
      <c r="A956" s="34" t="s">
        <v>659</v>
      </c>
      <c r="B956" s="35" t="s">
        <v>428</v>
      </c>
      <c r="C956" s="35" t="s">
        <v>660</v>
      </c>
      <c r="D956" s="35"/>
      <c r="E956" s="36">
        <f>E957</f>
        <v>188</v>
      </c>
    </row>
    <row r="957" spans="1:5" outlineLevel="7" x14ac:dyDescent="0.25">
      <c r="A957" s="34" t="s">
        <v>339</v>
      </c>
      <c r="B957" s="35" t="s">
        <v>428</v>
      </c>
      <c r="C957" s="35" t="s">
        <v>660</v>
      </c>
      <c r="D957" s="35" t="s">
        <v>340</v>
      </c>
      <c r="E957" s="36">
        <f>E958</f>
        <v>188</v>
      </c>
    </row>
    <row r="958" spans="1:5" outlineLevel="7" x14ac:dyDescent="0.25">
      <c r="A958" s="37" t="s">
        <v>341</v>
      </c>
      <c r="B958" s="38" t="s">
        <v>428</v>
      </c>
      <c r="C958" s="38" t="s">
        <v>660</v>
      </c>
      <c r="D958" s="38" t="s">
        <v>342</v>
      </c>
      <c r="E958" s="39">
        <f>ведомствен!F1054</f>
        <v>188</v>
      </c>
    </row>
    <row r="959" spans="1:5" outlineLevel="4" x14ac:dyDescent="0.25">
      <c r="A959" s="34" t="s">
        <v>661</v>
      </c>
      <c r="B959" s="35" t="s">
        <v>428</v>
      </c>
      <c r="C959" s="35" t="s">
        <v>662</v>
      </c>
      <c r="D959" s="35"/>
      <c r="E959" s="36">
        <f>E960</f>
        <v>101</v>
      </c>
    </row>
    <row r="960" spans="1:5" outlineLevel="7" x14ac:dyDescent="0.25">
      <c r="A960" s="34" t="s">
        <v>339</v>
      </c>
      <c r="B960" s="35" t="s">
        <v>428</v>
      </c>
      <c r="C960" s="35" t="s">
        <v>662</v>
      </c>
      <c r="D960" s="35" t="s">
        <v>340</v>
      </c>
      <c r="E960" s="36">
        <f>E961</f>
        <v>101</v>
      </c>
    </row>
    <row r="961" spans="1:5" outlineLevel="7" x14ac:dyDescent="0.25">
      <c r="A961" s="37" t="s">
        <v>341</v>
      </c>
      <c r="B961" s="38" t="s">
        <v>428</v>
      </c>
      <c r="C961" s="38" t="s">
        <v>662</v>
      </c>
      <c r="D961" s="38" t="s">
        <v>342</v>
      </c>
      <c r="E961" s="39">
        <f>ведомствен!F1057</f>
        <v>101</v>
      </c>
    </row>
    <row r="962" spans="1:5" outlineLevel="4" x14ac:dyDescent="0.25">
      <c r="A962" s="34" t="s">
        <v>663</v>
      </c>
      <c r="B962" s="35" t="s">
        <v>428</v>
      </c>
      <c r="C962" s="35" t="s">
        <v>664</v>
      </c>
      <c r="D962" s="35"/>
      <c r="E962" s="36">
        <f>E963</f>
        <v>8</v>
      </c>
    </row>
    <row r="963" spans="1:5" outlineLevel="7" x14ac:dyDescent="0.25">
      <c r="A963" s="34" t="s">
        <v>339</v>
      </c>
      <c r="B963" s="35" t="s">
        <v>428</v>
      </c>
      <c r="C963" s="35" t="s">
        <v>664</v>
      </c>
      <c r="D963" s="35" t="s">
        <v>340</v>
      </c>
      <c r="E963" s="36">
        <f>E964</f>
        <v>8</v>
      </c>
    </row>
    <row r="964" spans="1:5" outlineLevel="7" x14ac:dyDescent="0.25">
      <c r="A964" s="37" t="s">
        <v>341</v>
      </c>
      <c r="B964" s="38" t="s">
        <v>428</v>
      </c>
      <c r="C964" s="38" t="s">
        <v>664</v>
      </c>
      <c r="D964" s="38" t="s">
        <v>342</v>
      </c>
      <c r="E964" s="39">
        <f>ведомствен!F1060</f>
        <v>8</v>
      </c>
    </row>
    <row r="965" spans="1:5" outlineLevel="3" x14ac:dyDescent="0.25">
      <c r="A965" s="34" t="s">
        <v>665</v>
      </c>
      <c r="B965" s="35" t="s">
        <v>428</v>
      </c>
      <c r="C965" s="35" t="s">
        <v>666</v>
      </c>
      <c r="D965" s="35"/>
      <c r="E965" s="36">
        <f>E966+E970+E978+E982+E985+E988+E992+E996+E999+E1002+E1005+E1008+E1011+E1014</f>
        <v>292238.59999999998</v>
      </c>
    </row>
    <row r="966" spans="1:5" outlineLevel="4" x14ac:dyDescent="0.25">
      <c r="A966" s="34" t="s">
        <v>471</v>
      </c>
      <c r="B966" s="35" t="s">
        <v>428</v>
      </c>
      <c r="C966" s="35" t="s">
        <v>667</v>
      </c>
      <c r="D966" s="35"/>
      <c r="E966" s="36">
        <f>E967</f>
        <v>1600</v>
      </c>
    </row>
    <row r="967" spans="1:5" outlineLevel="7" x14ac:dyDescent="0.25">
      <c r="A967" s="34" t="s">
        <v>339</v>
      </c>
      <c r="B967" s="35" t="s">
        <v>428</v>
      </c>
      <c r="C967" s="35" t="s">
        <v>667</v>
      </c>
      <c r="D967" s="35" t="s">
        <v>340</v>
      </c>
      <c r="E967" s="36">
        <f>E968+E969</f>
        <v>1600</v>
      </c>
    </row>
    <row r="968" spans="1:5" outlineLevel="7" x14ac:dyDescent="0.25">
      <c r="A968" s="37" t="s">
        <v>341</v>
      </c>
      <c r="B968" s="38" t="s">
        <v>428</v>
      </c>
      <c r="C968" s="38" t="s">
        <v>667</v>
      </c>
      <c r="D968" s="38" t="s">
        <v>342</v>
      </c>
      <c r="E968" s="39">
        <f>ведомствен!F1064</f>
        <v>650</v>
      </c>
    </row>
    <row r="969" spans="1:5" outlineLevel="7" x14ac:dyDescent="0.25">
      <c r="A969" s="37" t="s">
        <v>467</v>
      </c>
      <c r="B969" s="38" t="s">
        <v>428</v>
      </c>
      <c r="C969" s="38" t="s">
        <v>667</v>
      </c>
      <c r="D969" s="38" t="s">
        <v>468</v>
      </c>
      <c r="E969" s="39">
        <f>ведомствен!F1065</f>
        <v>950</v>
      </c>
    </row>
    <row r="970" spans="1:5" outlineLevel="4" x14ac:dyDescent="0.25">
      <c r="A970" s="34" t="s">
        <v>668</v>
      </c>
      <c r="B970" s="35" t="s">
        <v>428</v>
      </c>
      <c r="C970" s="35" t="s">
        <v>669</v>
      </c>
      <c r="D970" s="35"/>
      <c r="E970" s="36">
        <f>E971+E973+E976</f>
        <v>2176.1</v>
      </c>
    </row>
    <row r="971" spans="1:5" outlineLevel="7" x14ac:dyDescent="0.25">
      <c r="A971" s="34" t="s">
        <v>25</v>
      </c>
      <c r="B971" s="35" t="s">
        <v>428</v>
      </c>
      <c r="C971" s="35" t="s">
        <v>669</v>
      </c>
      <c r="D971" s="35" t="s">
        <v>26</v>
      </c>
      <c r="E971" s="36">
        <f>E972</f>
        <v>432.4</v>
      </c>
    </row>
    <row r="972" spans="1:5" outlineLevel="7" x14ac:dyDescent="0.25">
      <c r="A972" s="37" t="s">
        <v>27</v>
      </c>
      <c r="B972" s="38" t="s">
        <v>428</v>
      </c>
      <c r="C972" s="38" t="s">
        <v>669</v>
      </c>
      <c r="D972" s="38" t="s">
        <v>28</v>
      </c>
      <c r="E972" s="39">
        <f>ведомствен!F1068</f>
        <v>432.4</v>
      </c>
    </row>
    <row r="973" spans="1:5" outlineLevel="7" x14ac:dyDescent="0.25">
      <c r="A973" s="34" t="s">
        <v>339</v>
      </c>
      <c r="B973" s="35" t="s">
        <v>428</v>
      </c>
      <c r="C973" s="35" t="s">
        <v>669</v>
      </c>
      <c r="D973" s="35" t="s">
        <v>340</v>
      </c>
      <c r="E973" s="36">
        <f>E974+E975</f>
        <v>1733.7</v>
      </c>
    </row>
    <row r="974" spans="1:5" outlineLevel="7" x14ac:dyDescent="0.25">
      <c r="A974" s="37" t="s">
        <v>341</v>
      </c>
      <c r="B974" s="38" t="s">
        <v>428</v>
      </c>
      <c r="C974" s="38" t="s">
        <v>669</v>
      </c>
      <c r="D974" s="38" t="s">
        <v>342</v>
      </c>
      <c r="E974" s="39">
        <f>ведомствен!F1070</f>
        <v>609.20000000000005</v>
      </c>
    </row>
    <row r="975" spans="1:5" outlineLevel="7" x14ac:dyDescent="0.25">
      <c r="A975" s="37" t="s">
        <v>467</v>
      </c>
      <c r="B975" s="38" t="s">
        <v>428</v>
      </c>
      <c r="C975" s="38" t="s">
        <v>669</v>
      </c>
      <c r="D975" s="38" t="s">
        <v>468</v>
      </c>
      <c r="E975" s="39">
        <f>ведомствен!F1071</f>
        <v>1124.5</v>
      </c>
    </row>
    <row r="976" spans="1:5" outlineLevel="7" x14ac:dyDescent="0.25">
      <c r="A976" s="34" t="s">
        <v>61</v>
      </c>
      <c r="B976" s="35" t="s">
        <v>428</v>
      </c>
      <c r="C976" s="35" t="s">
        <v>669</v>
      </c>
      <c r="D976" s="35" t="s">
        <v>62</v>
      </c>
      <c r="E976" s="36">
        <f>E977</f>
        <v>10</v>
      </c>
    </row>
    <row r="977" spans="1:5" outlineLevel="7" x14ac:dyDescent="0.25">
      <c r="A977" s="37" t="s">
        <v>63</v>
      </c>
      <c r="B977" s="38" t="s">
        <v>428</v>
      </c>
      <c r="C977" s="38" t="s">
        <v>669</v>
      </c>
      <c r="D977" s="38" t="s">
        <v>64</v>
      </c>
      <c r="E977" s="39">
        <f>ведомствен!F1073</f>
        <v>10</v>
      </c>
    </row>
    <row r="978" spans="1:5" outlineLevel="4" x14ac:dyDescent="0.25">
      <c r="A978" s="34" t="s">
        <v>661</v>
      </c>
      <c r="B978" s="35" t="s">
        <v>428</v>
      </c>
      <c r="C978" s="35" t="s">
        <v>670</v>
      </c>
      <c r="D978" s="35"/>
      <c r="E978" s="36">
        <f>E979</f>
        <v>2382</v>
      </c>
    </row>
    <row r="979" spans="1:5" outlineLevel="7" x14ac:dyDescent="0.25">
      <c r="A979" s="34" t="s">
        <v>339</v>
      </c>
      <c r="B979" s="35" t="s">
        <v>428</v>
      </c>
      <c r="C979" s="35" t="s">
        <v>670</v>
      </c>
      <c r="D979" s="35" t="s">
        <v>340</v>
      </c>
      <c r="E979" s="36">
        <f>E980+E981</f>
        <v>2382</v>
      </c>
    </row>
    <row r="980" spans="1:5" outlineLevel="7" x14ac:dyDescent="0.25">
      <c r="A980" s="37" t="s">
        <v>341</v>
      </c>
      <c r="B980" s="38" t="s">
        <v>428</v>
      </c>
      <c r="C980" s="38" t="s">
        <v>670</v>
      </c>
      <c r="D980" s="38" t="s">
        <v>342</v>
      </c>
      <c r="E980" s="39">
        <f>ведомствен!F1076</f>
        <v>1413</v>
      </c>
    </row>
    <row r="981" spans="1:5" outlineLevel="7" x14ac:dyDescent="0.25">
      <c r="A981" s="37" t="s">
        <v>467</v>
      </c>
      <c r="B981" s="38" t="s">
        <v>428</v>
      </c>
      <c r="C981" s="38" t="s">
        <v>670</v>
      </c>
      <c r="D981" s="38" t="s">
        <v>468</v>
      </c>
      <c r="E981" s="39">
        <f>ведомствен!F1077</f>
        <v>969</v>
      </c>
    </row>
    <row r="982" spans="1:5" ht="30.6" outlineLevel="4" x14ac:dyDescent="0.25">
      <c r="A982" s="34" t="s">
        <v>671</v>
      </c>
      <c r="B982" s="35" t="s">
        <v>428</v>
      </c>
      <c r="C982" s="35" t="s">
        <v>672</v>
      </c>
      <c r="D982" s="35"/>
      <c r="E982" s="36">
        <f>E983</f>
        <v>487.6</v>
      </c>
    </row>
    <row r="983" spans="1:5" outlineLevel="7" x14ac:dyDescent="0.25">
      <c r="A983" s="34" t="s">
        <v>339</v>
      </c>
      <c r="B983" s="35" t="s">
        <v>428</v>
      </c>
      <c r="C983" s="35" t="s">
        <v>672</v>
      </c>
      <c r="D983" s="35" t="s">
        <v>340</v>
      </c>
      <c r="E983" s="36">
        <f>E984</f>
        <v>487.6</v>
      </c>
    </row>
    <row r="984" spans="1:5" outlineLevel="7" x14ac:dyDescent="0.25">
      <c r="A984" s="37" t="s">
        <v>341</v>
      </c>
      <c r="B984" s="38" t="s">
        <v>428</v>
      </c>
      <c r="C984" s="38" t="s">
        <v>672</v>
      </c>
      <c r="D984" s="38" t="s">
        <v>342</v>
      </c>
      <c r="E984" s="39">
        <f>ведомствен!F1080</f>
        <v>487.6</v>
      </c>
    </row>
    <row r="985" spans="1:5" outlineLevel="4" x14ac:dyDescent="0.25">
      <c r="A985" s="34" t="s">
        <v>673</v>
      </c>
      <c r="B985" s="35" t="s">
        <v>428</v>
      </c>
      <c r="C985" s="35" t="s">
        <v>674</v>
      </c>
      <c r="D985" s="35"/>
      <c r="E985" s="36">
        <f>E986</f>
        <v>750</v>
      </c>
    </row>
    <row r="986" spans="1:5" outlineLevel="7" x14ac:dyDescent="0.25">
      <c r="A986" s="34" t="s">
        <v>339</v>
      </c>
      <c r="B986" s="35" t="s">
        <v>428</v>
      </c>
      <c r="C986" s="35" t="s">
        <v>674</v>
      </c>
      <c r="D986" s="35" t="s">
        <v>340</v>
      </c>
      <c r="E986" s="36">
        <f>E987</f>
        <v>750</v>
      </c>
    </row>
    <row r="987" spans="1:5" outlineLevel="7" x14ac:dyDescent="0.25">
      <c r="A987" s="37" t="s">
        <v>341</v>
      </c>
      <c r="B987" s="38" t="s">
        <v>428</v>
      </c>
      <c r="C987" s="38" t="s">
        <v>674</v>
      </c>
      <c r="D987" s="38" t="s">
        <v>342</v>
      </c>
      <c r="E987" s="39">
        <f>ведомствен!F1083</f>
        <v>750</v>
      </c>
    </row>
    <row r="988" spans="1:5" outlineLevel="4" x14ac:dyDescent="0.25">
      <c r="A988" s="34" t="s">
        <v>675</v>
      </c>
      <c r="B988" s="35" t="s">
        <v>428</v>
      </c>
      <c r="C988" s="35" t="s">
        <v>676</v>
      </c>
      <c r="D988" s="35"/>
      <c r="E988" s="36">
        <f>E989</f>
        <v>119171.4</v>
      </c>
    </row>
    <row r="989" spans="1:5" outlineLevel="7" x14ac:dyDescent="0.25">
      <c r="A989" s="34" t="s">
        <v>339</v>
      </c>
      <c r="B989" s="35" t="s">
        <v>428</v>
      </c>
      <c r="C989" s="35" t="s">
        <v>676</v>
      </c>
      <c r="D989" s="35" t="s">
        <v>340</v>
      </c>
      <c r="E989" s="36">
        <f>E990+E991</f>
        <v>119171.4</v>
      </c>
    </row>
    <row r="990" spans="1:5" outlineLevel="7" x14ac:dyDescent="0.25">
      <c r="A990" s="37" t="s">
        <v>341</v>
      </c>
      <c r="B990" s="38" t="s">
        <v>428</v>
      </c>
      <c r="C990" s="38" t="s">
        <v>676</v>
      </c>
      <c r="D990" s="38" t="s">
        <v>342</v>
      </c>
      <c r="E990" s="39">
        <f>ведомствен!F1086</f>
        <v>110017.4</v>
      </c>
    </row>
    <row r="991" spans="1:5" outlineLevel="7" x14ac:dyDescent="0.25">
      <c r="A991" s="37" t="s">
        <v>467</v>
      </c>
      <c r="B991" s="38" t="s">
        <v>428</v>
      </c>
      <c r="C991" s="38" t="s">
        <v>676</v>
      </c>
      <c r="D991" s="38" t="s">
        <v>468</v>
      </c>
      <c r="E991" s="39">
        <f>ведомствен!F1087</f>
        <v>9154</v>
      </c>
    </row>
    <row r="992" spans="1:5" outlineLevel="4" x14ac:dyDescent="0.25">
      <c r="A992" s="34" t="s">
        <v>677</v>
      </c>
      <c r="B992" s="35" t="s">
        <v>428</v>
      </c>
      <c r="C992" s="35" t="s">
        <v>678</v>
      </c>
      <c r="D992" s="35"/>
      <c r="E992" s="36">
        <f>E993</f>
        <v>14036</v>
      </c>
    </row>
    <row r="993" spans="1:5" outlineLevel="7" x14ac:dyDescent="0.25">
      <c r="A993" s="34" t="s">
        <v>339</v>
      </c>
      <c r="B993" s="35" t="s">
        <v>428</v>
      </c>
      <c r="C993" s="35" t="s">
        <v>678</v>
      </c>
      <c r="D993" s="35" t="s">
        <v>340</v>
      </c>
      <c r="E993" s="36">
        <f>E994+E995</f>
        <v>14036</v>
      </c>
    </row>
    <row r="994" spans="1:5" outlineLevel="7" x14ac:dyDescent="0.25">
      <c r="A994" s="37" t="s">
        <v>341</v>
      </c>
      <c r="B994" s="38" t="s">
        <v>428</v>
      </c>
      <c r="C994" s="38" t="s">
        <v>678</v>
      </c>
      <c r="D994" s="38" t="s">
        <v>342</v>
      </c>
      <c r="E994" s="39">
        <f>ведомствен!F1090</f>
        <v>8827</v>
      </c>
    </row>
    <row r="995" spans="1:5" outlineLevel="7" x14ac:dyDescent="0.25">
      <c r="A995" s="37" t="s">
        <v>467</v>
      </c>
      <c r="B995" s="38" t="s">
        <v>428</v>
      </c>
      <c r="C995" s="38" t="s">
        <v>678</v>
      </c>
      <c r="D995" s="38" t="s">
        <v>468</v>
      </c>
      <c r="E995" s="39">
        <f>ведомствен!F1091</f>
        <v>5209</v>
      </c>
    </row>
    <row r="996" spans="1:5" outlineLevel="4" x14ac:dyDescent="0.25">
      <c r="A996" s="34" t="s">
        <v>679</v>
      </c>
      <c r="B996" s="35" t="s">
        <v>428</v>
      </c>
      <c r="C996" s="35" t="s">
        <v>680</v>
      </c>
      <c r="D996" s="35"/>
      <c r="E996" s="36">
        <f>E997</f>
        <v>99547.6</v>
      </c>
    </row>
    <row r="997" spans="1:5" outlineLevel="7" x14ac:dyDescent="0.25">
      <c r="A997" s="34" t="s">
        <v>339</v>
      </c>
      <c r="B997" s="35" t="s">
        <v>428</v>
      </c>
      <c r="C997" s="35" t="s">
        <v>680</v>
      </c>
      <c r="D997" s="35" t="s">
        <v>340</v>
      </c>
      <c r="E997" s="36">
        <f>E998</f>
        <v>99547.6</v>
      </c>
    </row>
    <row r="998" spans="1:5" outlineLevel="7" x14ac:dyDescent="0.25">
      <c r="A998" s="37" t="s">
        <v>467</v>
      </c>
      <c r="B998" s="38" t="s">
        <v>428</v>
      </c>
      <c r="C998" s="38" t="s">
        <v>680</v>
      </c>
      <c r="D998" s="38" t="s">
        <v>468</v>
      </c>
      <c r="E998" s="39">
        <f>ведомствен!F1094</f>
        <v>99547.6</v>
      </c>
    </row>
    <row r="999" spans="1:5" outlineLevel="4" x14ac:dyDescent="0.25">
      <c r="A999" s="34" t="s">
        <v>681</v>
      </c>
      <c r="B999" s="35" t="s">
        <v>428</v>
      </c>
      <c r="C999" s="35" t="s">
        <v>682</v>
      </c>
      <c r="D999" s="35"/>
      <c r="E999" s="36">
        <f>E1000</f>
        <v>1500</v>
      </c>
    </row>
    <row r="1000" spans="1:5" outlineLevel="7" x14ac:dyDescent="0.25">
      <c r="A1000" s="34" t="s">
        <v>339</v>
      </c>
      <c r="B1000" s="35" t="s">
        <v>428</v>
      </c>
      <c r="C1000" s="35" t="s">
        <v>682</v>
      </c>
      <c r="D1000" s="35" t="s">
        <v>340</v>
      </c>
      <c r="E1000" s="36">
        <f>E1001</f>
        <v>1500</v>
      </c>
    </row>
    <row r="1001" spans="1:5" outlineLevel="7" x14ac:dyDescent="0.25">
      <c r="A1001" s="37" t="s">
        <v>467</v>
      </c>
      <c r="B1001" s="38" t="s">
        <v>428</v>
      </c>
      <c r="C1001" s="38" t="s">
        <v>682</v>
      </c>
      <c r="D1001" s="38" t="s">
        <v>468</v>
      </c>
      <c r="E1001" s="39">
        <f>ведомствен!F1097</f>
        <v>1500</v>
      </c>
    </row>
    <row r="1002" spans="1:5" ht="20.399999999999999" outlineLevel="4" x14ac:dyDescent="0.25">
      <c r="A1002" s="34" t="s">
        <v>683</v>
      </c>
      <c r="B1002" s="35" t="s">
        <v>428</v>
      </c>
      <c r="C1002" s="35" t="s">
        <v>684</v>
      </c>
      <c r="D1002" s="35"/>
      <c r="E1002" s="36">
        <f>E1003</f>
        <v>5238</v>
      </c>
    </row>
    <row r="1003" spans="1:5" outlineLevel="7" x14ac:dyDescent="0.25">
      <c r="A1003" s="34" t="s">
        <v>304</v>
      </c>
      <c r="B1003" s="35" t="s">
        <v>428</v>
      </c>
      <c r="C1003" s="35" t="s">
        <v>684</v>
      </c>
      <c r="D1003" s="35" t="s">
        <v>305</v>
      </c>
      <c r="E1003" s="36">
        <f>E1004</f>
        <v>5238</v>
      </c>
    </row>
    <row r="1004" spans="1:5" outlineLevel="7" x14ac:dyDescent="0.25">
      <c r="A1004" s="37" t="s">
        <v>306</v>
      </c>
      <c r="B1004" s="38" t="s">
        <v>428</v>
      </c>
      <c r="C1004" s="38" t="s">
        <v>684</v>
      </c>
      <c r="D1004" s="38" t="s">
        <v>307</v>
      </c>
      <c r="E1004" s="39">
        <f>ведомствен!F1100</f>
        <v>5238</v>
      </c>
    </row>
    <row r="1005" spans="1:5" ht="20.399999999999999" outlineLevel="4" x14ac:dyDescent="0.25">
      <c r="A1005" s="34" t="s">
        <v>685</v>
      </c>
      <c r="B1005" s="35" t="s">
        <v>428</v>
      </c>
      <c r="C1005" s="35" t="s">
        <v>686</v>
      </c>
      <c r="D1005" s="35"/>
      <c r="E1005" s="36">
        <f>E1006</f>
        <v>43670.9</v>
      </c>
    </row>
    <row r="1006" spans="1:5" outlineLevel="7" x14ac:dyDescent="0.25">
      <c r="A1006" s="34" t="s">
        <v>339</v>
      </c>
      <c r="B1006" s="35" t="s">
        <v>428</v>
      </c>
      <c r="C1006" s="35" t="s">
        <v>686</v>
      </c>
      <c r="D1006" s="35" t="s">
        <v>340</v>
      </c>
      <c r="E1006" s="36">
        <f>E1007</f>
        <v>43670.9</v>
      </c>
    </row>
    <row r="1007" spans="1:5" outlineLevel="7" x14ac:dyDescent="0.25">
      <c r="A1007" s="37" t="s">
        <v>341</v>
      </c>
      <c r="B1007" s="38" t="s">
        <v>428</v>
      </c>
      <c r="C1007" s="38" t="s">
        <v>686</v>
      </c>
      <c r="D1007" s="38" t="s">
        <v>342</v>
      </c>
      <c r="E1007" s="39">
        <f>ведомствен!F1103</f>
        <v>43670.9</v>
      </c>
    </row>
    <row r="1008" spans="1:5" outlineLevel="4" x14ac:dyDescent="0.25">
      <c r="A1008" s="34" t="s">
        <v>687</v>
      </c>
      <c r="B1008" s="35" t="s">
        <v>428</v>
      </c>
      <c r="C1008" s="35" t="s">
        <v>688</v>
      </c>
      <c r="D1008" s="35"/>
      <c r="E1008" s="36">
        <f>E1009</f>
        <v>1474.3</v>
      </c>
    </row>
    <row r="1009" spans="1:5" outlineLevel="7" x14ac:dyDescent="0.25">
      <c r="A1009" s="34" t="s">
        <v>339</v>
      </c>
      <c r="B1009" s="35" t="s">
        <v>428</v>
      </c>
      <c r="C1009" s="35" t="s">
        <v>688</v>
      </c>
      <c r="D1009" s="35" t="s">
        <v>340</v>
      </c>
      <c r="E1009" s="36">
        <f>E1010</f>
        <v>1474.3</v>
      </c>
    </row>
    <row r="1010" spans="1:5" outlineLevel="7" x14ac:dyDescent="0.25">
      <c r="A1010" s="37" t="s">
        <v>341</v>
      </c>
      <c r="B1010" s="38" t="s">
        <v>428</v>
      </c>
      <c r="C1010" s="38" t="s">
        <v>688</v>
      </c>
      <c r="D1010" s="38" t="s">
        <v>342</v>
      </c>
      <c r="E1010" s="39">
        <f>ведомствен!F1106</f>
        <v>1474.3</v>
      </c>
    </row>
    <row r="1011" spans="1:5" outlineLevel="4" x14ac:dyDescent="0.25">
      <c r="A1011" s="34" t="s">
        <v>663</v>
      </c>
      <c r="B1011" s="35" t="s">
        <v>428</v>
      </c>
      <c r="C1011" s="35" t="s">
        <v>689</v>
      </c>
      <c r="D1011" s="35"/>
      <c r="E1011" s="36">
        <f>E1012</f>
        <v>179</v>
      </c>
    </row>
    <row r="1012" spans="1:5" outlineLevel="7" x14ac:dyDescent="0.25">
      <c r="A1012" s="34" t="s">
        <v>339</v>
      </c>
      <c r="B1012" s="35" t="s">
        <v>428</v>
      </c>
      <c r="C1012" s="35" t="s">
        <v>689</v>
      </c>
      <c r="D1012" s="35" t="s">
        <v>340</v>
      </c>
      <c r="E1012" s="36">
        <f>E1013</f>
        <v>179</v>
      </c>
    </row>
    <row r="1013" spans="1:5" outlineLevel="7" x14ac:dyDescent="0.25">
      <c r="A1013" s="37" t="s">
        <v>467</v>
      </c>
      <c r="B1013" s="38" t="s">
        <v>428</v>
      </c>
      <c r="C1013" s="38" t="s">
        <v>689</v>
      </c>
      <c r="D1013" s="38" t="s">
        <v>468</v>
      </c>
      <c r="E1013" s="39">
        <f>ведомствен!F1109</f>
        <v>179</v>
      </c>
    </row>
    <row r="1014" spans="1:5" ht="30.6" outlineLevel="4" x14ac:dyDescent="0.25">
      <c r="A1014" s="41" t="s">
        <v>690</v>
      </c>
      <c r="B1014" s="35" t="s">
        <v>428</v>
      </c>
      <c r="C1014" s="35" t="s">
        <v>691</v>
      </c>
      <c r="D1014" s="35"/>
      <c r="E1014" s="36">
        <f>E1015</f>
        <v>25.7</v>
      </c>
    </row>
    <row r="1015" spans="1:5" outlineLevel="7" x14ac:dyDescent="0.25">
      <c r="A1015" s="34" t="s">
        <v>339</v>
      </c>
      <c r="B1015" s="35" t="s">
        <v>428</v>
      </c>
      <c r="C1015" s="35" t="s">
        <v>691</v>
      </c>
      <c r="D1015" s="35" t="s">
        <v>340</v>
      </c>
      <c r="E1015" s="36">
        <f>E1016</f>
        <v>25.7</v>
      </c>
    </row>
    <row r="1016" spans="1:5" outlineLevel="7" x14ac:dyDescent="0.25">
      <c r="A1016" s="37" t="s">
        <v>341</v>
      </c>
      <c r="B1016" s="38" t="s">
        <v>428</v>
      </c>
      <c r="C1016" s="38" t="s">
        <v>691</v>
      </c>
      <c r="D1016" s="38" t="s">
        <v>342</v>
      </c>
      <c r="E1016" s="39">
        <f>ведомствен!F1112</f>
        <v>25.7</v>
      </c>
    </row>
    <row r="1017" spans="1:5" ht="20.399999999999999" outlineLevel="2" x14ac:dyDescent="0.25">
      <c r="A1017" s="34" t="s">
        <v>155</v>
      </c>
      <c r="B1017" s="35" t="s">
        <v>428</v>
      </c>
      <c r="C1017" s="35" t="s">
        <v>156</v>
      </c>
      <c r="D1017" s="35"/>
      <c r="E1017" s="36">
        <f>E1018</f>
        <v>28261</v>
      </c>
    </row>
    <row r="1018" spans="1:5" outlineLevel="3" x14ac:dyDescent="0.25">
      <c r="A1018" s="34" t="s">
        <v>373</v>
      </c>
      <c r="B1018" s="35" t="s">
        <v>428</v>
      </c>
      <c r="C1018" s="35" t="s">
        <v>374</v>
      </c>
      <c r="D1018" s="35"/>
      <c r="E1018" s="36">
        <f>E1019+E1022+E1025</f>
        <v>28261</v>
      </c>
    </row>
    <row r="1019" spans="1:5" ht="20.399999999999999" outlineLevel="4" x14ac:dyDescent="0.25">
      <c r="A1019" s="34" t="s">
        <v>429</v>
      </c>
      <c r="B1019" s="35" t="s">
        <v>428</v>
      </c>
      <c r="C1019" s="35" t="s">
        <v>430</v>
      </c>
      <c r="D1019" s="35"/>
      <c r="E1019" s="36">
        <f>E1020</f>
        <v>14613</v>
      </c>
    </row>
    <row r="1020" spans="1:5" outlineLevel="7" x14ac:dyDescent="0.25">
      <c r="A1020" s="34" t="s">
        <v>304</v>
      </c>
      <c r="B1020" s="35" t="s">
        <v>428</v>
      </c>
      <c r="C1020" s="35" t="s">
        <v>430</v>
      </c>
      <c r="D1020" s="35" t="s">
        <v>305</v>
      </c>
      <c r="E1020" s="36">
        <f>E1021</f>
        <v>14613</v>
      </c>
    </row>
    <row r="1021" spans="1:5" outlineLevel="7" x14ac:dyDescent="0.25">
      <c r="A1021" s="37" t="s">
        <v>306</v>
      </c>
      <c r="B1021" s="38" t="s">
        <v>428</v>
      </c>
      <c r="C1021" s="38" t="s">
        <v>430</v>
      </c>
      <c r="D1021" s="38" t="s">
        <v>307</v>
      </c>
      <c r="E1021" s="39">
        <f>ведомствен!F559</f>
        <v>14613</v>
      </c>
    </row>
    <row r="1022" spans="1:5" ht="20.399999999999999" outlineLevel="4" x14ac:dyDescent="0.25">
      <c r="A1022" s="34" t="s">
        <v>431</v>
      </c>
      <c r="B1022" s="35" t="s">
        <v>428</v>
      </c>
      <c r="C1022" s="35" t="s">
        <v>432</v>
      </c>
      <c r="D1022" s="35"/>
      <c r="E1022" s="36">
        <f>E1023</f>
        <v>3118.7</v>
      </c>
    </row>
    <row r="1023" spans="1:5" outlineLevel="7" x14ac:dyDescent="0.25">
      <c r="A1023" s="34" t="s">
        <v>304</v>
      </c>
      <c r="B1023" s="35" t="s">
        <v>428</v>
      </c>
      <c r="C1023" s="35" t="s">
        <v>432</v>
      </c>
      <c r="D1023" s="35" t="s">
        <v>305</v>
      </c>
      <c r="E1023" s="36">
        <f>E1024</f>
        <v>3118.7</v>
      </c>
    </row>
    <row r="1024" spans="1:5" outlineLevel="7" x14ac:dyDescent="0.25">
      <c r="A1024" s="37" t="s">
        <v>306</v>
      </c>
      <c r="B1024" s="38" t="s">
        <v>428</v>
      </c>
      <c r="C1024" s="38" t="s">
        <v>432</v>
      </c>
      <c r="D1024" s="38" t="s">
        <v>307</v>
      </c>
      <c r="E1024" s="39">
        <f>ведомствен!F562</f>
        <v>3118.7</v>
      </c>
    </row>
    <row r="1025" spans="1:5" outlineLevel="7" x14ac:dyDescent="0.25">
      <c r="A1025" s="43" t="s">
        <v>769</v>
      </c>
      <c r="B1025" s="44" t="s">
        <v>428</v>
      </c>
      <c r="C1025" s="44" t="s">
        <v>770</v>
      </c>
      <c r="D1025" s="44"/>
      <c r="E1025" s="45">
        <v>10529.3</v>
      </c>
    </row>
    <row r="1026" spans="1:5" outlineLevel="7" x14ac:dyDescent="0.25">
      <c r="A1026" s="43" t="s">
        <v>304</v>
      </c>
      <c r="B1026" s="44" t="s">
        <v>428</v>
      </c>
      <c r="C1026" s="44" t="s">
        <v>770</v>
      </c>
      <c r="D1026" s="44" t="s">
        <v>305</v>
      </c>
      <c r="E1026" s="45">
        <v>10529.3</v>
      </c>
    </row>
    <row r="1027" spans="1:5" outlineLevel="7" x14ac:dyDescent="0.25">
      <c r="A1027" s="43" t="s">
        <v>306</v>
      </c>
      <c r="B1027" s="44" t="s">
        <v>428</v>
      </c>
      <c r="C1027" s="44" t="s">
        <v>770</v>
      </c>
      <c r="D1027" s="44" t="s">
        <v>307</v>
      </c>
      <c r="E1027" s="45">
        <f>ведомствен!F565</f>
        <v>10529.3</v>
      </c>
    </row>
    <row r="1028" spans="1:5" outlineLevel="2" x14ac:dyDescent="0.25">
      <c r="A1028" s="34" t="s">
        <v>39</v>
      </c>
      <c r="B1028" s="35" t="s">
        <v>428</v>
      </c>
      <c r="C1028" s="35" t="s">
        <v>40</v>
      </c>
      <c r="D1028" s="35"/>
      <c r="E1028" s="36">
        <f>E1029</f>
        <v>40</v>
      </c>
    </row>
    <row r="1029" spans="1:5" outlineLevel="3" x14ac:dyDescent="0.25">
      <c r="A1029" s="34" t="s">
        <v>83</v>
      </c>
      <c r="B1029" s="35" t="s">
        <v>428</v>
      </c>
      <c r="C1029" s="35" t="s">
        <v>84</v>
      </c>
      <c r="D1029" s="35"/>
      <c r="E1029" s="36">
        <f>E1030</f>
        <v>40</v>
      </c>
    </row>
    <row r="1030" spans="1:5" outlineLevel="4" x14ac:dyDescent="0.25">
      <c r="A1030" s="34" t="s">
        <v>161</v>
      </c>
      <c r="B1030" s="35" t="s">
        <v>428</v>
      </c>
      <c r="C1030" s="35" t="s">
        <v>162</v>
      </c>
      <c r="D1030" s="35"/>
      <c r="E1030" s="36">
        <f>E1031</f>
        <v>40</v>
      </c>
    </row>
    <row r="1031" spans="1:5" outlineLevel="7" x14ac:dyDescent="0.25">
      <c r="A1031" s="34" t="s">
        <v>339</v>
      </c>
      <c r="B1031" s="35" t="s">
        <v>428</v>
      </c>
      <c r="C1031" s="35" t="s">
        <v>162</v>
      </c>
      <c r="D1031" s="35" t="s">
        <v>340</v>
      </c>
      <c r="E1031" s="36">
        <f>E1032</f>
        <v>40</v>
      </c>
    </row>
    <row r="1032" spans="1:5" outlineLevel="7" x14ac:dyDescent="0.25">
      <c r="A1032" s="37" t="s">
        <v>341</v>
      </c>
      <c r="B1032" s="38" t="s">
        <v>428</v>
      </c>
      <c r="C1032" s="38" t="s">
        <v>162</v>
      </c>
      <c r="D1032" s="38" t="s">
        <v>342</v>
      </c>
      <c r="E1032" s="39">
        <f>ведомствен!F1117</f>
        <v>40</v>
      </c>
    </row>
    <row r="1033" spans="1:5" outlineLevel="2" x14ac:dyDescent="0.25">
      <c r="A1033" s="34" t="s">
        <v>13</v>
      </c>
      <c r="B1033" s="35" t="s">
        <v>428</v>
      </c>
      <c r="C1033" s="35" t="s">
        <v>14</v>
      </c>
      <c r="D1033" s="35"/>
      <c r="E1033" s="36">
        <f>E1034</f>
        <v>14.7</v>
      </c>
    </row>
    <row r="1034" spans="1:5" outlineLevel="3" x14ac:dyDescent="0.25">
      <c r="A1034" s="34" t="s">
        <v>61</v>
      </c>
      <c r="B1034" s="35" t="s">
        <v>428</v>
      </c>
      <c r="C1034" s="35" t="s">
        <v>404</v>
      </c>
      <c r="D1034" s="35"/>
      <c r="E1034" s="36">
        <f>E1035</f>
        <v>14.7</v>
      </c>
    </row>
    <row r="1035" spans="1:5" outlineLevel="7" x14ac:dyDescent="0.25">
      <c r="A1035" s="34" t="s">
        <v>61</v>
      </c>
      <c r="B1035" s="35" t="s">
        <v>428</v>
      </c>
      <c r="C1035" s="35" t="s">
        <v>404</v>
      </c>
      <c r="D1035" s="35" t="s">
        <v>62</v>
      </c>
      <c r="E1035" s="36">
        <f>E1036</f>
        <v>14.7</v>
      </c>
    </row>
    <row r="1036" spans="1:5" outlineLevel="7" x14ac:dyDescent="0.25">
      <c r="A1036" s="37" t="s">
        <v>63</v>
      </c>
      <c r="B1036" s="38" t="s">
        <v>428</v>
      </c>
      <c r="C1036" s="38" t="s">
        <v>404</v>
      </c>
      <c r="D1036" s="38" t="s">
        <v>64</v>
      </c>
      <c r="E1036" s="39">
        <f>ведомствен!F1121</f>
        <v>14.7</v>
      </c>
    </row>
    <row r="1037" spans="1:5" outlineLevel="1" x14ac:dyDescent="0.25">
      <c r="A1037" s="34" t="s">
        <v>756</v>
      </c>
      <c r="B1037" s="35" t="s">
        <v>757</v>
      </c>
      <c r="C1037" s="35"/>
      <c r="D1037" s="35"/>
      <c r="E1037" s="36">
        <f>E1038</f>
        <v>33442.199999999997</v>
      </c>
    </row>
    <row r="1038" spans="1:5" outlineLevel="2" x14ac:dyDescent="0.25">
      <c r="A1038" s="34" t="s">
        <v>617</v>
      </c>
      <c r="B1038" s="35" t="s">
        <v>757</v>
      </c>
      <c r="C1038" s="35" t="s">
        <v>618</v>
      </c>
      <c r="D1038" s="35"/>
      <c r="E1038" s="36">
        <f>E1039</f>
        <v>33442.199999999997</v>
      </c>
    </row>
    <row r="1039" spans="1:5" outlineLevel="3" x14ac:dyDescent="0.25">
      <c r="A1039" s="34" t="s">
        <v>665</v>
      </c>
      <c r="B1039" s="35" t="s">
        <v>757</v>
      </c>
      <c r="C1039" s="35" t="s">
        <v>666</v>
      </c>
      <c r="D1039" s="35"/>
      <c r="E1039" s="36">
        <f>E1040</f>
        <v>33442.199999999997</v>
      </c>
    </row>
    <row r="1040" spans="1:5" ht="20.399999999999999" outlineLevel="4" x14ac:dyDescent="0.25">
      <c r="A1040" s="34" t="s">
        <v>758</v>
      </c>
      <c r="B1040" s="35" t="s">
        <v>757</v>
      </c>
      <c r="C1040" s="35" t="s">
        <v>759</v>
      </c>
      <c r="D1040" s="35"/>
      <c r="E1040" s="36">
        <f>E1041+E1043+E1045</f>
        <v>33442.199999999997</v>
      </c>
    </row>
    <row r="1041" spans="1:5" ht="20.399999999999999" outlineLevel="7" x14ac:dyDescent="0.25">
      <c r="A1041" s="34" t="s">
        <v>17</v>
      </c>
      <c r="B1041" s="35" t="s">
        <v>757</v>
      </c>
      <c r="C1041" s="35" t="s">
        <v>759</v>
      </c>
      <c r="D1041" s="35" t="s">
        <v>18</v>
      </c>
      <c r="E1041" s="36">
        <f>E1042</f>
        <v>29795.599999999999</v>
      </c>
    </row>
    <row r="1042" spans="1:5" outlineLevel="7" x14ac:dyDescent="0.25">
      <c r="A1042" s="37" t="s">
        <v>89</v>
      </c>
      <c r="B1042" s="38" t="s">
        <v>757</v>
      </c>
      <c r="C1042" s="38" t="s">
        <v>759</v>
      </c>
      <c r="D1042" s="38" t="s">
        <v>90</v>
      </c>
      <c r="E1042" s="39">
        <f>ведомствен!F1284</f>
        <v>29795.599999999999</v>
      </c>
    </row>
    <row r="1043" spans="1:5" outlineLevel="7" x14ac:dyDescent="0.25">
      <c r="A1043" s="34" t="s">
        <v>25</v>
      </c>
      <c r="B1043" s="35" t="s">
        <v>757</v>
      </c>
      <c r="C1043" s="35" t="s">
        <v>759</v>
      </c>
      <c r="D1043" s="35" t="s">
        <v>26</v>
      </c>
      <c r="E1043" s="36">
        <f>E1044</f>
        <v>3640.6</v>
      </c>
    </row>
    <row r="1044" spans="1:5" outlineLevel="7" x14ac:dyDescent="0.25">
      <c r="A1044" s="37" t="s">
        <v>27</v>
      </c>
      <c r="B1044" s="38" t="s">
        <v>757</v>
      </c>
      <c r="C1044" s="38" t="s">
        <v>759</v>
      </c>
      <c r="D1044" s="38" t="s">
        <v>28</v>
      </c>
      <c r="E1044" s="39">
        <f>ведомствен!F1286</f>
        <v>3640.6</v>
      </c>
    </row>
    <row r="1045" spans="1:5" outlineLevel="7" x14ac:dyDescent="0.25">
      <c r="A1045" s="34" t="s">
        <v>61</v>
      </c>
      <c r="B1045" s="35" t="s">
        <v>757</v>
      </c>
      <c r="C1045" s="35" t="s">
        <v>759</v>
      </c>
      <c r="D1045" s="35" t="s">
        <v>62</v>
      </c>
      <c r="E1045" s="36">
        <f>E1046</f>
        <v>6</v>
      </c>
    </row>
    <row r="1046" spans="1:5" outlineLevel="7" x14ac:dyDescent="0.25">
      <c r="A1046" s="17" t="s">
        <v>63</v>
      </c>
      <c r="B1046" s="16" t="s">
        <v>757</v>
      </c>
      <c r="C1046" s="16" t="s">
        <v>759</v>
      </c>
      <c r="D1046" s="16" t="s">
        <v>64</v>
      </c>
      <c r="E1046" s="15">
        <f>ведомствен!F1288</f>
        <v>6</v>
      </c>
    </row>
    <row r="1047" spans="1:5" x14ac:dyDescent="0.25">
      <c r="A1047" s="33" t="s">
        <v>784</v>
      </c>
      <c r="B1047" s="19" t="s">
        <v>351</v>
      </c>
      <c r="C1047" s="19"/>
      <c r="D1047" s="19"/>
      <c r="E1047" s="18">
        <f>E1048</f>
        <v>30572.3</v>
      </c>
    </row>
    <row r="1048" spans="1:5" outlineLevel="1" x14ac:dyDescent="0.25">
      <c r="A1048" s="34" t="s">
        <v>352</v>
      </c>
      <c r="B1048" s="35" t="s">
        <v>353</v>
      </c>
      <c r="C1048" s="35"/>
      <c r="D1048" s="35"/>
      <c r="E1048" s="36">
        <f>E1049+E1063</f>
        <v>30572.3</v>
      </c>
    </row>
    <row r="1049" spans="1:5" outlineLevel="2" x14ac:dyDescent="0.25">
      <c r="A1049" s="34" t="s">
        <v>39</v>
      </c>
      <c r="B1049" s="35" t="s">
        <v>353</v>
      </c>
      <c r="C1049" s="35" t="s">
        <v>40</v>
      </c>
      <c r="D1049" s="35"/>
      <c r="E1049" s="36">
        <f>E1050</f>
        <v>8232.2999999999993</v>
      </c>
    </row>
    <row r="1050" spans="1:5" outlineLevel="3" x14ac:dyDescent="0.25">
      <c r="A1050" s="34" t="s">
        <v>354</v>
      </c>
      <c r="B1050" s="35" t="s">
        <v>353</v>
      </c>
      <c r="C1050" s="35" t="s">
        <v>355</v>
      </c>
      <c r="D1050" s="35"/>
      <c r="E1050" s="36">
        <f>E1051+E1054+E1057+E1060</f>
        <v>8232.2999999999993</v>
      </c>
    </row>
    <row r="1051" spans="1:5" outlineLevel="4" x14ac:dyDescent="0.25">
      <c r="A1051" s="34" t="s">
        <v>356</v>
      </c>
      <c r="B1051" s="35" t="s">
        <v>353</v>
      </c>
      <c r="C1051" s="35" t="s">
        <v>357</v>
      </c>
      <c r="D1051" s="35"/>
      <c r="E1051" s="36">
        <f>E1052</f>
        <v>50</v>
      </c>
    </row>
    <row r="1052" spans="1:5" outlineLevel="7" x14ac:dyDescent="0.25">
      <c r="A1052" s="34" t="s">
        <v>25</v>
      </c>
      <c r="B1052" s="35" t="s">
        <v>353</v>
      </c>
      <c r="C1052" s="35" t="s">
        <v>357</v>
      </c>
      <c r="D1052" s="35" t="s">
        <v>26</v>
      </c>
      <c r="E1052" s="36">
        <f>E1053</f>
        <v>50</v>
      </c>
    </row>
    <row r="1053" spans="1:5" outlineLevel="7" x14ac:dyDescent="0.25">
      <c r="A1053" s="37" t="s">
        <v>27</v>
      </c>
      <c r="B1053" s="38" t="s">
        <v>353</v>
      </c>
      <c r="C1053" s="38" t="s">
        <v>357</v>
      </c>
      <c r="D1053" s="38" t="s">
        <v>28</v>
      </c>
      <c r="E1053" s="39">
        <f>ведомствен!F430</f>
        <v>50</v>
      </c>
    </row>
    <row r="1054" spans="1:5" outlineLevel="4" x14ac:dyDescent="0.25">
      <c r="A1054" s="34" t="s">
        <v>358</v>
      </c>
      <c r="B1054" s="35" t="s">
        <v>353</v>
      </c>
      <c r="C1054" s="35" t="s">
        <v>359</v>
      </c>
      <c r="D1054" s="35"/>
      <c r="E1054" s="36">
        <f>E1055</f>
        <v>56.7</v>
      </c>
    </row>
    <row r="1055" spans="1:5" outlineLevel="7" x14ac:dyDescent="0.25">
      <c r="A1055" s="34" t="s">
        <v>25</v>
      </c>
      <c r="B1055" s="35" t="s">
        <v>353</v>
      </c>
      <c r="C1055" s="35" t="s">
        <v>359</v>
      </c>
      <c r="D1055" s="35" t="s">
        <v>26</v>
      </c>
      <c r="E1055" s="36">
        <f>E1056</f>
        <v>56.7</v>
      </c>
    </row>
    <row r="1056" spans="1:5" outlineLevel="7" x14ac:dyDescent="0.25">
      <c r="A1056" s="37" t="s">
        <v>27</v>
      </c>
      <c r="B1056" s="38" t="s">
        <v>353</v>
      </c>
      <c r="C1056" s="38" t="s">
        <v>359</v>
      </c>
      <c r="D1056" s="38" t="s">
        <v>28</v>
      </c>
      <c r="E1056" s="39">
        <f>ведомствен!F433</f>
        <v>56.7</v>
      </c>
    </row>
    <row r="1057" spans="1:5" outlineLevel="4" x14ac:dyDescent="0.25">
      <c r="A1057" s="34" t="s">
        <v>360</v>
      </c>
      <c r="B1057" s="35" t="s">
        <v>353</v>
      </c>
      <c r="C1057" s="35" t="s">
        <v>361</v>
      </c>
      <c r="D1057" s="35"/>
      <c r="E1057" s="36">
        <f>E1058</f>
        <v>8025.6</v>
      </c>
    </row>
    <row r="1058" spans="1:5" outlineLevel="7" x14ac:dyDescent="0.25">
      <c r="A1058" s="34" t="s">
        <v>57</v>
      </c>
      <c r="B1058" s="35" t="s">
        <v>353</v>
      </c>
      <c r="C1058" s="35" t="s">
        <v>361</v>
      </c>
      <c r="D1058" s="35" t="s">
        <v>58</v>
      </c>
      <c r="E1058" s="36">
        <f>E1059</f>
        <v>8025.6</v>
      </c>
    </row>
    <row r="1059" spans="1:5" outlineLevel="7" x14ac:dyDescent="0.25">
      <c r="A1059" s="37" t="s">
        <v>59</v>
      </c>
      <c r="B1059" s="38" t="s">
        <v>353</v>
      </c>
      <c r="C1059" s="38" t="s">
        <v>361</v>
      </c>
      <c r="D1059" s="38" t="s">
        <v>60</v>
      </c>
      <c r="E1059" s="39">
        <f>ведомствен!F436</f>
        <v>8025.6</v>
      </c>
    </row>
    <row r="1060" spans="1:5" outlineLevel="4" x14ac:dyDescent="0.25">
      <c r="A1060" s="34" t="s">
        <v>362</v>
      </c>
      <c r="B1060" s="35" t="s">
        <v>353</v>
      </c>
      <c r="C1060" s="35" t="s">
        <v>363</v>
      </c>
      <c r="D1060" s="35"/>
      <c r="E1060" s="36">
        <f>E1061</f>
        <v>100</v>
      </c>
    </row>
    <row r="1061" spans="1:5" outlineLevel="7" x14ac:dyDescent="0.25">
      <c r="A1061" s="34" t="s">
        <v>25</v>
      </c>
      <c r="B1061" s="35" t="s">
        <v>353</v>
      </c>
      <c r="C1061" s="35" t="s">
        <v>363</v>
      </c>
      <c r="D1061" s="35" t="s">
        <v>26</v>
      </c>
      <c r="E1061" s="36">
        <f>E1062</f>
        <v>100</v>
      </c>
    </row>
    <row r="1062" spans="1:5" outlineLevel="7" x14ac:dyDescent="0.25">
      <c r="A1062" s="37" t="s">
        <v>27</v>
      </c>
      <c r="B1062" s="38" t="s">
        <v>353</v>
      </c>
      <c r="C1062" s="38" t="s">
        <v>363</v>
      </c>
      <c r="D1062" s="38" t="s">
        <v>28</v>
      </c>
      <c r="E1062" s="39">
        <f>ведомствен!F439</f>
        <v>100</v>
      </c>
    </row>
    <row r="1063" spans="1:5" ht="20.399999999999999" outlineLevel="2" x14ac:dyDescent="0.25">
      <c r="A1063" s="34" t="s">
        <v>77</v>
      </c>
      <c r="B1063" s="35" t="s">
        <v>353</v>
      </c>
      <c r="C1063" s="35" t="s">
        <v>78</v>
      </c>
      <c r="D1063" s="35"/>
      <c r="E1063" s="36">
        <f>E1064</f>
        <v>22340</v>
      </c>
    </row>
    <row r="1064" spans="1:5" outlineLevel="3" x14ac:dyDescent="0.25">
      <c r="A1064" s="34" t="s">
        <v>364</v>
      </c>
      <c r="B1064" s="35" t="s">
        <v>353</v>
      </c>
      <c r="C1064" s="35" t="s">
        <v>365</v>
      </c>
      <c r="D1064" s="35"/>
      <c r="E1064" s="36">
        <f>E1065</f>
        <v>22340</v>
      </c>
    </row>
    <row r="1065" spans="1:5" outlineLevel="7" x14ac:dyDescent="0.25">
      <c r="A1065" s="34" t="s">
        <v>25</v>
      </c>
      <c r="B1065" s="35" t="s">
        <v>353</v>
      </c>
      <c r="C1065" s="35" t="s">
        <v>365</v>
      </c>
      <c r="D1065" s="35" t="s">
        <v>26</v>
      </c>
      <c r="E1065" s="36">
        <f>E1066</f>
        <v>22340</v>
      </c>
    </row>
    <row r="1066" spans="1:5" outlineLevel="7" x14ac:dyDescent="0.25">
      <c r="A1066" s="37" t="s">
        <v>27</v>
      </c>
      <c r="B1066" s="38" t="s">
        <v>353</v>
      </c>
      <c r="C1066" s="38" t="s">
        <v>365</v>
      </c>
      <c r="D1066" s="38" t="s">
        <v>28</v>
      </c>
      <c r="E1066" s="39">
        <f>ведомствен!F443</f>
        <v>22340</v>
      </c>
    </row>
    <row r="1067" spans="1:5" x14ac:dyDescent="0.25">
      <c r="A1067" s="33" t="s">
        <v>785</v>
      </c>
      <c r="B1067" s="19" t="s">
        <v>366</v>
      </c>
      <c r="C1067" s="19"/>
      <c r="D1067" s="19"/>
      <c r="E1067" s="18">
        <f>E1068+E1074+E1127</f>
        <v>166005.29999999999</v>
      </c>
    </row>
    <row r="1068" spans="1:5" outlineLevel="1" x14ac:dyDescent="0.25">
      <c r="A1068" s="34" t="s">
        <v>367</v>
      </c>
      <c r="B1068" s="35" t="s">
        <v>368</v>
      </c>
      <c r="C1068" s="35"/>
      <c r="D1068" s="35"/>
      <c r="E1068" s="36">
        <f>E1069</f>
        <v>9640</v>
      </c>
    </row>
    <row r="1069" spans="1:5" outlineLevel="2" x14ac:dyDescent="0.25">
      <c r="A1069" s="34" t="s">
        <v>39</v>
      </c>
      <c r="B1069" s="35" t="s">
        <v>368</v>
      </c>
      <c r="C1069" s="35" t="s">
        <v>40</v>
      </c>
      <c r="D1069" s="35"/>
      <c r="E1069" s="36">
        <f>E1070</f>
        <v>9640</v>
      </c>
    </row>
    <row r="1070" spans="1:5" outlineLevel="3" x14ac:dyDescent="0.25">
      <c r="A1070" s="34" t="s">
        <v>53</v>
      </c>
      <c r="B1070" s="35" t="s">
        <v>368</v>
      </c>
      <c r="C1070" s="35" t="s">
        <v>54</v>
      </c>
      <c r="D1070" s="35"/>
      <c r="E1070" s="36">
        <f>E1071</f>
        <v>9640</v>
      </c>
    </row>
    <row r="1071" spans="1:5" ht="20.399999999999999" outlineLevel="4" x14ac:dyDescent="0.25">
      <c r="A1071" s="34" t="s">
        <v>369</v>
      </c>
      <c r="B1071" s="35" t="s">
        <v>368</v>
      </c>
      <c r="C1071" s="35" t="s">
        <v>370</v>
      </c>
      <c r="D1071" s="35"/>
      <c r="E1071" s="36">
        <f>E1072</f>
        <v>9640</v>
      </c>
    </row>
    <row r="1072" spans="1:5" outlineLevel="7" x14ac:dyDescent="0.25">
      <c r="A1072" s="34" t="s">
        <v>57</v>
      </c>
      <c r="B1072" s="35" t="s">
        <v>368</v>
      </c>
      <c r="C1072" s="35" t="s">
        <v>370</v>
      </c>
      <c r="D1072" s="35" t="s">
        <v>58</v>
      </c>
      <c r="E1072" s="36">
        <f>E1073</f>
        <v>9640</v>
      </c>
    </row>
    <row r="1073" spans="1:5" outlineLevel="7" x14ac:dyDescent="0.25">
      <c r="A1073" s="37" t="s">
        <v>59</v>
      </c>
      <c r="B1073" s="38" t="s">
        <v>368</v>
      </c>
      <c r="C1073" s="38" t="s">
        <v>370</v>
      </c>
      <c r="D1073" s="38" t="s">
        <v>60</v>
      </c>
      <c r="E1073" s="39">
        <f>ведомствен!F450</f>
        <v>9640</v>
      </c>
    </row>
    <row r="1074" spans="1:5" outlineLevel="1" x14ac:dyDescent="0.25">
      <c r="A1074" s="34" t="s">
        <v>371</v>
      </c>
      <c r="B1074" s="35" t="s">
        <v>372</v>
      </c>
      <c r="C1074" s="35"/>
      <c r="D1074" s="35"/>
      <c r="E1074" s="36">
        <f>E1075+E1083+E1098+E1103+E1107</f>
        <v>86399.3</v>
      </c>
    </row>
    <row r="1075" spans="1:5" ht="20.399999999999999" outlineLevel="2" x14ac:dyDescent="0.25">
      <c r="A1075" s="34" t="s">
        <v>155</v>
      </c>
      <c r="B1075" s="35" t="s">
        <v>372</v>
      </c>
      <c r="C1075" s="35" t="s">
        <v>156</v>
      </c>
      <c r="D1075" s="35"/>
      <c r="E1075" s="36">
        <f>E1076</f>
        <v>12337.1</v>
      </c>
    </row>
    <row r="1076" spans="1:5" outlineLevel="3" x14ac:dyDescent="0.25">
      <c r="A1076" s="34" t="s">
        <v>373</v>
      </c>
      <c r="B1076" s="35" t="s">
        <v>372</v>
      </c>
      <c r="C1076" s="35" t="s">
        <v>374</v>
      </c>
      <c r="D1076" s="35"/>
      <c r="E1076" s="36">
        <f>E1077+E1080</f>
        <v>12337.1</v>
      </c>
    </row>
    <row r="1077" spans="1:5" ht="20.399999999999999" outlineLevel="4" x14ac:dyDescent="0.25">
      <c r="A1077" s="34" t="s">
        <v>375</v>
      </c>
      <c r="B1077" s="35" t="s">
        <v>372</v>
      </c>
      <c r="C1077" s="35" t="s">
        <v>376</v>
      </c>
      <c r="D1077" s="35"/>
      <c r="E1077" s="36">
        <f>E1078</f>
        <v>3816.6</v>
      </c>
    </row>
    <row r="1078" spans="1:5" outlineLevel="7" x14ac:dyDescent="0.25">
      <c r="A1078" s="34" t="s">
        <v>57</v>
      </c>
      <c r="B1078" s="35" t="s">
        <v>372</v>
      </c>
      <c r="C1078" s="35" t="s">
        <v>376</v>
      </c>
      <c r="D1078" s="35" t="s">
        <v>58</v>
      </c>
      <c r="E1078" s="36">
        <f>E1079</f>
        <v>3816.6</v>
      </c>
    </row>
    <row r="1079" spans="1:5" outlineLevel="7" x14ac:dyDescent="0.25">
      <c r="A1079" s="37" t="s">
        <v>59</v>
      </c>
      <c r="B1079" s="38" t="s">
        <v>372</v>
      </c>
      <c r="C1079" s="38" t="s">
        <v>376</v>
      </c>
      <c r="D1079" s="38" t="s">
        <v>60</v>
      </c>
      <c r="E1079" s="39">
        <f>ведомствен!F456</f>
        <v>3816.6</v>
      </c>
    </row>
    <row r="1080" spans="1:5" ht="20.399999999999999" outlineLevel="4" x14ac:dyDescent="0.25">
      <c r="A1080" s="34" t="s">
        <v>377</v>
      </c>
      <c r="B1080" s="35" t="s">
        <v>372</v>
      </c>
      <c r="C1080" s="35" t="s">
        <v>378</v>
      </c>
      <c r="D1080" s="35"/>
      <c r="E1080" s="36">
        <f>E1081</f>
        <v>8520.5</v>
      </c>
    </row>
    <row r="1081" spans="1:5" outlineLevel="7" x14ac:dyDescent="0.25">
      <c r="A1081" s="34" t="s">
        <v>57</v>
      </c>
      <c r="B1081" s="35" t="s">
        <v>372</v>
      </c>
      <c r="C1081" s="35" t="s">
        <v>378</v>
      </c>
      <c r="D1081" s="35" t="s">
        <v>58</v>
      </c>
      <c r="E1081" s="36">
        <f>E1082</f>
        <v>8520.5</v>
      </c>
    </row>
    <row r="1082" spans="1:5" outlineLevel="7" x14ac:dyDescent="0.25">
      <c r="A1082" s="37" t="s">
        <v>59</v>
      </c>
      <c r="B1082" s="38" t="s">
        <v>372</v>
      </c>
      <c r="C1082" s="38" t="s">
        <v>378</v>
      </c>
      <c r="D1082" s="38" t="s">
        <v>60</v>
      </c>
      <c r="E1082" s="39">
        <f>ведомствен!F459</f>
        <v>8520.5</v>
      </c>
    </row>
    <row r="1083" spans="1:5" outlineLevel="2" x14ac:dyDescent="0.25">
      <c r="A1083" s="34" t="s">
        <v>433</v>
      </c>
      <c r="B1083" s="35" t="s">
        <v>372</v>
      </c>
      <c r="C1083" s="35" t="s">
        <v>434</v>
      </c>
      <c r="D1083" s="35"/>
      <c r="E1083" s="36">
        <f>E1084+E1091</f>
        <v>20127.2</v>
      </c>
    </row>
    <row r="1084" spans="1:5" outlineLevel="3" x14ac:dyDescent="0.25">
      <c r="A1084" s="34" t="s">
        <v>435</v>
      </c>
      <c r="B1084" s="35" t="s">
        <v>372</v>
      </c>
      <c r="C1084" s="35" t="s">
        <v>436</v>
      </c>
      <c r="D1084" s="35"/>
      <c r="E1084" s="36">
        <f>E1085+E1088</f>
        <v>12281.2</v>
      </c>
    </row>
    <row r="1085" spans="1:5" ht="20.399999999999999" outlineLevel="4" x14ac:dyDescent="0.25">
      <c r="A1085" s="34" t="s">
        <v>437</v>
      </c>
      <c r="B1085" s="35" t="s">
        <v>372</v>
      </c>
      <c r="C1085" s="35" t="s">
        <v>438</v>
      </c>
      <c r="D1085" s="35"/>
      <c r="E1085" s="36">
        <f>E1086</f>
        <v>5347.5</v>
      </c>
    </row>
    <row r="1086" spans="1:5" outlineLevel="7" x14ac:dyDescent="0.25">
      <c r="A1086" s="34" t="s">
        <v>57</v>
      </c>
      <c r="B1086" s="35" t="s">
        <v>372</v>
      </c>
      <c r="C1086" s="35" t="s">
        <v>438</v>
      </c>
      <c r="D1086" s="35" t="s">
        <v>58</v>
      </c>
      <c r="E1086" s="36">
        <f>E1087</f>
        <v>5347.5</v>
      </c>
    </row>
    <row r="1087" spans="1:5" outlineLevel="7" x14ac:dyDescent="0.25">
      <c r="A1087" s="37" t="s">
        <v>59</v>
      </c>
      <c r="B1087" s="38" t="s">
        <v>372</v>
      </c>
      <c r="C1087" s="38" t="s">
        <v>438</v>
      </c>
      <c r="D1087" s="38" t="s">
        <v>60</v>
      </c>
      <c r="E1087" s="39">
        <f>ведомствен!F572</f>
        <v>5347.5</v>
      </c>
    </row>
    <row r="1088" spans="1:5" outlineLevel="4" x14ac:dyDescent="0.25">
      <c r="A1088" s="34" t="s">
        <v>439</v>
      </c>
      <c r="B1088" s="35" t="s">
        <v>372</v>
      </c>
      <c r="C1088" s="35" t="s">
        <v>440</v>
      </c>
      <c r="D1088" s="35"/>
      <c r="E1088" s="36">
        <f>E1089</f>
        <v>6933.7</v>
      </c>
    </row>
    <row r="1089" spans="1:5" outlineLevel="7" x14ac:dyDescent="0.25">
      <c r="A1089" s="34" t="s">
        <v>57</v>
      </c>
      <c r="B1089" s="35" t="s">
        <v>372</v>
      </c>
      <c r="C1089" s="35" t="s">
        <v>440</v>
      </c>
      <c r="D1089" s="35" t="s">
        <v>58</v>
      </c>
      <c r="E1089" s="36">
        <f>E1090</f>
        <v>6933.7</v>
      </c>
    </row>
    <row r="1090" spans="1:5" outlineLevel="7" x14ac:dyDescent="0.25">
      <c r="A1090" s="37" t="s">
        <v>59</v>
      </c>
      <c r="B1090" s="38" t="s">
        <v>372</v>
      </c>
      <c r="C1090" s="38" t="s">
        <v>440</v>
      </c>
      <c r="D1090" s="38" t="s">
        <v>60</v>
      </c>
      <c r="E1090" s="39">
        <f>ведомствен!F575</f>
        <v>6933.7</v>
      </c>
    </row>
    <row r="1091" spans="1:5" outlineLevel="3" x14ac:dyDescent="0.25">
      <c r="A1091" s="34" t="s">
        <v>441</v>
      </c>
      <c r="B1091" s="35" t="s">
        <v>372</v>
      </c>
      <c r="C1091" s="35" t="s">
        <v>442</v>
      </c>
      <c r="D1091" s="35"/>
      <c r="E1091" s="46">
        <f>E1092+E1095</f>
        <v>7846</v>
      </c>
    </row>
    <row r="1092" spans="1:5" ht="30.6" outlineLevel="4" x14ac:dyDescent="0.25">
      <c r="A1092" s="41" t="s">
        <v>443</v>
      </c>
      <c r="B1092" s="35" t="s">
        <v>372</v>
      </c>
      <c r="C1092" s="35" t="s">
        <v>444</v>
      </c>
      <c r="D1092" s="35"/>
      <c r="E1092" s="36">
        <f>E1093</f>
        <v>1962</v>
      </c>
    </row>
    <row r="1093" spans="1:5" outlineLevel="7" x14ac:dyDescent="0.25">
      <c r="A1093" s="34" t="s">
        <v>57</v>
      </c>
      <c r="B1093" s="35" t="s">
        <v>372</v>
      </c>
      <c r="C1093" s="35" t="s">
        <v>444</v>
      </c>
      <c r="D1093" s="35" t="s">
        <v>58</v>
      </c>
      <c r="E1093" s="36">
        <f>E1094</f>
        <v>1962</v>
      </c>
    </row>
    <row r="1094" spans="1:5" outlineLevel="7" x14ac:dyDescent="0.25">
      <c r="A1094" s="37" t="s">
        <v>59</v>
      </c>
      <c r="B1094" s="38" t="s">
        <v>372</v>
      </c>
      <c r="C1094" s="38" t="s">
        <v>444</v>
      </c>
      <c r="D1094" s="38" t="s">
        <v>60</v>
      </c>
      <c r="E1094" s="39">
        <f>ведомствен!F579</f>
        <v>1962</v>
      </c>
    </row>
    <row r="1095" spans="1:5" ht="40.799999999999997" outlineLevel="4" x14ac:dyDescent="0.25">
      <c r="A1095" s="41" t="s">
        <v>445</v>
      </c>
      <c r="B1095" s="35" t="s">
        <v>372</v>
      </c>
      <c r="C1095" s="35" t="s">
        <v>446</v>
      </c>
      <c r="D1095" s="35"/>
      <c r="E1095" s="36">
        <f>E1096</f>
        <v>5884</v>
      </c>
    </row>
    <row r="1096" spans="1:5" outlineLevel="7" x14ac:dyDescent="0.25">
      <c r="A1096" s="34" t="s">
        <v>57</v>
      </c>
      <c r="B1096" s="35" t="s">
        <v>372</v>
      </c>
      <c r="C1096" s="35" t="s">
        <v>446</v>
      </c>
      <c r="D1096" s="35" t="s">
        <v>58</v>
      </c>
      <c r="E1096" s="36">
        <f>E1097</f>
        <v>5884</v>
      </c>
    </row>
    <row r="1097" spans="1:5" outlineLevel="7" x14ac:dyDescent="0.25">
      <c r="A1097" s="37" t="s">
        <v>59</v>
      </c>
      <c r="B1097" s="38" t="s">
        <v>372</v>
      </c>
      <c r="C1097" s="38" t="s">
        <v>446</v>
      </c>
      <c r="D1097" s="38" t="s">
        <v>60</v>
      </c>
      <c r="E1097" s="40">
        <f>ведомствен!F582</f>
        <v>5884</v>
      </c>
    </row>
    <row r="1098" spans="1:5" outlineLevel="2" x14ac:dyDescent="0.25">
      <c r="A1098" s="34" t="s">
        <v>39</v>
      </c>
      <c r="B1098" s="35" t="s">
        <v>372</v>
      </c>
      <c r="C1098" s="35" t="s">
        <v>40</v>
      </c>
      <c r="D1098" s="35"/>
      <c r="E1098" s="36">
        <f>E1099</f>
        <v>570</v>
      </c>
    </row>
    <row r="1099" spans="1:5" outlineLevel="3" x14ac:dyDescent="0.25">
      <c r="A1099" s="34" t="s">
        <v>53</v>
      </c>
      <c r="B1099" s="35" t="s">
        <v>372</v>
      </c>
      <c r="C1099" s="35" t="s">
        <v>54</v>
      </c>
      <c r="D1099" s="35"/>
      <c r="E1099" s="36">
        <f>E1100</f>
        <v>570</v>
      </c>
    </row>
    <row r="1100" spans="1:5" ht="20.399999999999999" outlineLevel="4" x14ac:dyDescent="0.25">
      <c r="A1100" s="34" t="s">
        <v>379</v>
      </c>
      <c r="B1100" s="35" t="s">
        <v>372</v>
      </c>
      <c r="C1100" s="35" t="s">
        <v>380</v>
      </c>
      <c r="D1100" s="35"/>
      <c r="E1100" s="36">
        <f>E1101</f>
        <v>570</v>
      </c>
    </row>
    <row r="1101" spans="1:5" outlineLevel="7" x14ac:dyDescent="0.25">
      <c r="A1101" s="34" t="s">
        <v>57</v>
      </c>
      <c r="B1101" s="35" t="s">
        <v>372</v>
      </c>
      <c r="C1101" s="35" t="s">
        <v>380</v>
      </c>
      <c r="D1101" s="35" t="s">
        <v>58</v>
      </c>
      <c r="E1101" s="36">
        <f>E1102</f>
        <v>570</v>
      </c>
    </row>
    <row r="1102" spans="1:5" outlineLevel="7" x14ac:dyDescent="0.25">
      <c r="A1102" s="37" t="s">
        <v>59</v>
      </c>
      <c r="B1102" s="38" t="s">
        <v>372</v>
      </c>
      <c r="C1102" s="38" t="s">
        <v>380</v>
      </c>
      <c r="D1102" s="38" t="s">
        <v>60</v>
      </c>
      <c r="E1102" s="39">
        <f>ведомствен!F464</f>
        <v>570</v>
      </c>
    </row>
    <row r="1103" spans="1:5" ht="20.399999999999999" outlineLevel="2" x14ac:dyDescent="0.25">
      <c r="A1103" s="34" t="s">
        <v>69</v>
      </c>
      <c r="B1103" s="35" t="s">
        <v>372</v>
      </c>
      <c r="C1103" s="35" t="s">
        <v>70</v>
      </c>
      <c r="D1103" s="35"/>
      <c r="E1103" s="36">
        <f>E1104</f>
        <v>0</v>
      </c>
    </row>
    <row r="1104" spans="1:5" ht="20.399999999999999" outlineLevel="3" x14ac:dyDescent="0.25">
      <c r="A1104" s="34" t="s">
        <v>381</v>
      </c>
      <c r="B1104" s="35" t="s">
        <v>372</v>
      </c>
      <c r="C1104" s="35" t="s">
        <v>382</v>
      </c>
      <c r="D1104" s="35"/>
      <c r="E1104" s="36">
        <f>E1105</f>
        <v>0</v>
      </c>
    </row>
    <row r="1105" spans="1:5" outlineLevel="7" x14ac:dyDescent="0.25">
      <c r="A1105" s="34" t="s">
        <v>25</v>
      </c>
      <c r="B1105" s="35" t="s">
        <v>372</v>
      </c>
      <c r="C1105" s="35" t="s">
        <v>382</v>
      </c>
      <c r="D1105" s="35" t="s">
        <v>26</v>
      </c>
      <c r="E1105" s="36">
        <f>E1106</f>
        <v>0</v>
      </c>
    </row>
    <row r="1106" spans="1:5" outlineLevel="7" x14ac:dyDescent="0.25">
      <c r="A1106" s="37" t="s">
        <v>27</v>
      </c>
      <c r="B1106" s="38" t="s">
        <v>372</v>
      </c>
      <c r="C1106" s="38" t="s">
        <v>382</v>
      </c>
      <c r="D1106" s="38" t="s">
        <v>28</v>
      </c>
      <c r="E1106" s="39">
        <f>ведомствен!F468</f>
        <v>0</v>
      </c>
    </row>
    <row r="1107" spans="1:5" ht="20.399999999999999" outlineLevel="2" x14ac:dyDescent="0.25">
      <c r="A1107" s="34" t="s">
        <v>77</v>
      </c>
      <c r="B1107" s="35" t="s">
        <v>372</v>
      </c>
      <c r="C1107" s="35" t="s">
        <v>78</v>
      </c>
      <c r="D1107" s="35"/>
      <c r="E1107" s="36">
        <f>E1108+E1111+E1114+E1119+E1122</f>
        <v>53365</v>
      </c>
    </row>
    <row r="1108" spans="1:5" outlineLevel="3" x14ac:dyDescent="0.25">
      <c r="A1108" s="34" t="s">
        <v>383</v>
      </c>
      <c r="B1108" s="35" t="s">
        <v>372</v>
      </c>
      <c r="C1108" s="35" t="s">
        <v>384</v>
      </c>
      <c r="D1108" s="35"/>
      <c r="E1108" s="36">
        <f>E1109</f>
        <v>10</v>
      </c>
    </row>
    <row r="1109" spans="1:5" outlineLevel="7" x14ac:dyDescent="0.25">
      <c r="A1109" s="34" t="s">
        <v>57</v>
      </c>
      <c r="B1109" s="35" t="s">
        <v>372</v>
      </c>
      <c r="C1109" s="35" t="s">
        <v>384</v>
      </c>
      <c r="D1109" s="35" t="s">
        <v>58</v>
      </c>
      <c r="E1109" s="36">
        <f>E1110</f>
        <v>10</v>
      </c>
    </row>
    <row r="1110" spans="1:5" outlineLevel="7" x14ac:dyDescent="0.25">
      <c r="A1110" s="37" t="s">
        <v>385</v>
      </c>
      <c r="B1110" s="38" t="s">
        <v>372</v>
      </c>
      <c r="C1110" s="38" t="s">
        <v>384</v>
      </c>
      <c r="D1110" s="38" t="s">
        <v>386</v>
      </c>
      <c r="E1110" s="39">
        <f>ведомствен!F472</f>
        <v>10</v>
      </c>
    </row>
    <row r="1111" spans="1:5" outlineLevel="3" x14ac:dyDescent="0.25">
      <c r="A1111" s="34" t="s">
        <v>387</v>
      </c>
      <c r="B1111" s="35" t="s">
        <v>372</v>
      </c>
      <c r="C1111" s="35" t="s">
        <v>388</v>
      </c>
      <c r="D1111" s="35"/>
      <c r="E1111" s="36">
        <f>E1112</f>
        <v>405</v>
      </c>
    </row>
    <row r="1112" spans="1:5" outlineLevel="7" x14ac:dyDescent="0.25">
      <c r="A1112" s="34" t="s">
        <v>57</v>
      </c>
      <c r="B1112" s="35" t="s">
        <v>372</v>
      </c>
      <c r="C1112" s="35" t="s">
        <v>388</v>
      </c>
      <c r="D1112" s="35" t="s">
        <v>58</v>
      </c>
      <c r="E1112" s="36">
        <f>E1113</f>
        <v>405</v>
      </c>
    </row>
    <row r="1113" spans="1:5" outlineLevel="7" x14ac:dyDescent="0.25">
      <c r="A1113" s="37" t="s">
        <v>59</v>
      </c>
      <c r="B1113" s="38" t="s">
        <v>372</v>
      </c>
      <c r="C1113" s="38" t="s">
        <v>388</v>
      </c>
      <c r="D1113" s="38" t="s">
        <v>60</v>
      </c>
      <c r="E1113" s="39">
        <f>ведомствен!F475</f>
        <v>405</v>
      </c>
    </row>
    <row r="1114" spans="1:5" outlineLevel="3" x14ac:dyDescent="0.25">
      <c r="A1114" s="34" t="s">
        <v>389</v>
      </c>
      <c r="B1114" s="35" t="s">
        <v>372</v>
      </c>
      <c r="C1114" s="35" t="s">
        <v>390</v>
      </c>
      <c r="D1114" s="35"/>
      <c r="E1114" s="36">
        <f>E1115+E1117</f>
        <v>445</v>
      </c>
    </row>
    <row r="1115" spans="1:5" outlineLevel="7" x14ac:dyDescent="0.25">
      <c r="A1115" s="34" t="s">
        <v>25</v>
      </c>
      <c r="B1115" s="35" t="s">
        <v>372</v>
      </c>
      <c r="C1115" s="35" t="s">
        <v>390</v>
      </c>
      <c r="D1115" s="35" t="s">
        <v>26</v>
      </c>
      <c r="E1115" s="36">
        <f>E1116</f>
        <v>350</v>
      </c>
    </row>
    <row r="1116" spans="1:5" outlineLevel="7" x14ac:dyDescent="0.25">
      <c r="A1116" s="37" t="s">
        <v>27</v>
      </c>
      <c r="B1116" s="38" t="s">
        <v>372</v>
      </c>
      <c r="C1116" s="38" t="s">
        <v>390</v>
      </c>
      <c r="D1116" s="38" t="s">
        <v>28</v>
      </c>
      <c r="E1116" s="39">
        <f>ведомствен!F478</f>
        <v>350</v>
      </c>
    </row>
    <row r="1117" spans="1:5" outlineLevel="7" x14ac:dyDescent="0.25">
      <c r="A1117" s="34" t="s">
        <v>57</v>
      </c>
      <c r="B1117" s="35" t="s">
        <v>372</v>
      </c>
      <c r="C1117" s="35" t="s">
        <v>390</v>
      </c>
      <c r="D1117" s="35" t="s">
        <v>58</v>
      </c>
      <c r="E1117" s="36">
        <f>E1118</f>
        <v>95</v>
      </c>
    </row>
    <row r="1118" spans="1:5" outlineLevel="7" x14ac:dyDescent="0.25">
      <c r="A1118" s="37" t="s">
        <v>385</v>
      </c>
      <c r="B1118" s="38" t="s">
        <v>372</v>
      </c>
      <c r="C1118" s="38" t="s">
        <v>390</v>
      </c>
      <c r="D1118" s="38" t="s">
        <v>386</v>
      </c>
      <c r="E1118" s="39">
        <f>ведомствен!F480</f>
        <v>95</v>
      </c>
    </row>
    <row r="1119" spans="1:5" outlineLevel="3" x14ac:dyDescent="0.25">
      <c r="A1119" s="34" t="s">
        <v>391</v>
      </c>
      <c r="B1119" s="35" t="s">
        <v>372</v>
      </c>
      <c r="C1119" s="35" t="s">
        <v>392</v>
      </c>
      <c r="D1119" s="35"/>
      <c r="E1119" s="36">
        <f>E1120</f>
        <v>50</v>
      </c>
    </row>
    <row r="1120" spans="1:5" outlineLevel="7" x14ac:dyDescent="0.25">
      <c r="A1120" s="34" t="s">
        <v>25</v>
      </c>
      <c r="B1120" s="35" t="s">
        <v>372</v>
      </c>
      <c r="C1120" s="35" t="s">
        <v>392</v>
      </c>
      <c r="D1120" s="35" t="s">
        <v>26</v>
      </c>
      <c r="E1120" s="36">
        <f>E1121</f>
        <v>50</v>
      </c>
    </row>
    <row r="1121" spans="1:5" outlineLevel="7" x14ac:dyDescent="0.25">
      <c r="A1121" s="37" t="s">
        <v>27</v>
      </c>
      <c r="B1121" s="38" t="s">
        <v>372</v>
      </c>
      <c r="C1121" s="38" t="s">
        <v>392</v>
      </c>
      <c r="D1121" s="38" t="s">
        <v>28</v>
      </c>
      <c r="E1121" s="39">
        <f>ведомствен!F483</f>
        <v>50</v>
      </c>
    </row>
    <row r="1122" spans="1:5" outlineLevel="3" x14ac:dyDescent="0.25">
      <c r="A1122" s="34" t="s">
        <v>393</v>
      </c>
      <c r="B1122" s="35" t="s">
        <v>372</v>
      </c>
      <c r="C1122" s="35" t="s">
        <v>394</v>
      </c>
      <c r="D1122" s="35"/>
      <c r="E1122" s="36">
        <f>E1123+E1125</f>
        <v>52455</v>
      </c>
    </row>
    <row r="1123" spans="1:5" outlineLevel="7" x14ac:dyDescent="0.25">
      <c r="A1123" s="34" t="s">
        <v>25</v>
      </c>
      <c r="B1123" s="35" t="s">
        <v>372</v>
      </c>
      <c r="C1123" s="35" t="s">
        <v>394</v>
      </c>
      <c r="D1123" s="35" t="s">
        <v>26</v>
      </c>
      <c r="E1123" s="36">
        <f>E1124</f>
        <v>496.1</v>
      </c>
    </row>
    <row r="1124" spans="1:5" outlineLevel="7" x14ac:dyDescent="0.25">
      <c r="A1124" s="17" t="s">
        <v>27</v>
      </c>
      <c r="B1124" s="16" t="s">
        <v>372</v>
      </c>
      <c r="C1124" s="16" t="s">
        <v>394</v>
      </c>
      <c r="D1124" s="16" t="s">
        <v>28</v>
      </c>
      <c r="E1124" s="15">
        <f>ведомствен!F486</f>
        <v>496.1</v>
      </c>
    </row>
    <row r="1125" spans="1:5" outlineLevel="7" x14ac:dyDescent="0.25">
      <c r="A1125" s="34" t="s">
        <v>57</v>
      </c>
      <c r="B1125" s="35" t="s">
        <v>372</v>
      </c>
      <c r="C1125" s="35" t="s">
        <v>394</v>
      </c>
      <c r="D1125" s="35" t="s">
        <v>58</v>
      </c>
      <c r="E1125" s="36">
        <f>E1126</f>
        <v>51958.9</v>
      </c>
    </row>
    <row r="1126" spans="1:5" outlineLevel="7" x14ac:dyDescent="0.25">
      <c r="A1126" s="37" t="s">
        <v>59</v>
      </c>
      <c r="B1126" s="38" t="s">
        <v>372</v>
      </c>
      <c r="C1126" s="38" t="s">
        <v>394</v>
      </c>
      <c r="D1126" s="38" t="s">
        <v>60</v>
      </c>
      <c r="E1126" s="39">
        <f>ведомствен!F488</f>
        <v>51958.9</v>
      </c>
    </row>
    <row r="1127" spans="1:5" outlineLevel="1" x14ac:dyDescent="0.25">
      <c r="A1127" s="34" t="s">
        <v>447</v>
      </c>
      <c r="B1127" s="35" t="s">
        <v>448</v>
      </c>
      <c r="C1127" s="35"/>
      <c r="D1127" s="35"/>
      <c r="E1127" s="36">
        <f>E1128+E1135</f>
        <v>69966</v>
      </c>
    </row>
    <row r="1128" spans="1:5" outlineLevel="2" x14ac:dyDescent="0.25">
      <c r="A1128" s="34" t="s">
        <v>33</v>
      </c>
      <c r="B1128" s="35" t="s">
        <v>448</v>
      </c>
      <c r="C1128" s="35" t="s">
        <v>34</v>
      </c>
      <c r="D1128" s="35"/>
      <c r="E1128" s="36">
        <f>E1129</f>
        <v>42339</v>
      </c>
    </row>
    <row r="1129" spans="1:5" outlineLevel="3" x14ac:dyDescent="0.25">
      <c r="A1129" s="34" t="s">
        <v>463</v>
      </c>
      <c r="B1129" s="35" t="s">
        <v>448</v>
      </c>
      <c r="C1129" s="35" t="s">
        <v>464</v>
      </c>
      <c r="D1129" s="35"/>
      <c r="E1129" s="36">
        <f>E1130</f>
        <v>42339</v>
      </c>
    </row>
    <row r="1130" spans="1:5" ht="20.399999999999999" outlineLevel="4" x14ac:dyDescent="0.25">
      <c r="A1130" s="34" t="s">
        <v>597</v>
      </c>
      <c r="B1130" s="35" t="s">
        <v>448</v>
      </c>
      <c r="C1130" s="35" t="s">
        <v>598</v>
      </c>
      <c r="D1130" s="35"/>
      <c r="E1130" s="36">
        <f>E1131+E1133</f>
        <v>42339</v>
      </c>
    </row>
    <row r="1131" spans="1:5" outlineLevel="7" x14ac:dyDescent="0.25">
      <c r="A1131" s="34" t="s">
        <v>25</v>
      </c>
      <c r="B1131" s="35" t="s">
        <v>448</v>
      </c>
      <c r="C1131" s="35" t="s">
        <v>598</v>
      </c>
      <c r="D1131" s="35" t="s">
        <v>26</v>
      </c>
      <c r="E1131" s="36">
        <f>E1132</f>
        <v>419</v>
      </c>
    </row>
    <row r="1132" spans="1:5" outlineLevel="7" x14ac:dyDescent="0.25">
      <c r="A1132" s="37" t="s">
        <v>27</v>
      </c>
      <c r="B1132" s="38" t="s">
        <v>448</v>
      </c>
      <c r="C1132" s="38" t="s">
        <v>598</v>
      </c>
      <c r="D1132" s="38" t="s">
        <v>28</v>
      </c>
      <c r="E1132" s="39">
        <f>ведомствен!F950</f>
        <v>419</v>
      </c>
    </row>
    <row r="1133" spans="1:5" outlineLevel="7" x14ac:dyDescent="0.25">
      <c r="A1133" s="34" t="s">
        <v>57</v>
      </c>
      <c r="B1133" s="35" t="s">
        <v>448</v>
      </c>
      <c r="C1133" s="35" t="s">
        <v>598</v>
      </c>
      <c r="D1133" s="35" t="s">
        <v>58</v>
      </c>
      <c r="E1133" s="36">
        <f>E1134</f>
        <v>41920</v>
      </c>
    </row>
    <row r="1134" spans="1:5" outlineLevel="7" x14ac:dyDescent="0.25">
      <c r="A1134" s="37" t="s">
        <v>613</v>
      </c>
      <c r="B1134" s="38" t="s">
        <v>448</v>
      </c>
      <c r="C1134" s="38" t="s">
        <v>598</v>
      </c>
      <c r="D1134" s="38" t="s">
        <v>614</v>
      </c>
      <c r="E1134" s="39">
        <f>ведомствен!F952</f>
        <v>41920</v>
      </c>
    </row>
    <row r="1135" spans="1:5" outlineLevel="2" x14ac:dyDescent="0.25">
      <c r="A1135" s="34" t="s">
        <v>433</v>
      </c>
      <c r="B1135" s="35" t="s">
        <v>448</v>
      </c>
      <c r="C1135" s="35" t="s">
        <v>434</v>
      </c>
      <c r="D1135" s="35"/>
      <c r="E1135" s="36">
        <v>27627</v>
      </c>
    </row>
    <row r="1136" spans="1:5" ht="20.399999999999999" outlineLevel="3" x14ac:dyDescent="0.25">
      <c r="A1136" s="34" t="s">
        <v>449</v>
      </c>
      <c r="B1136" s="35" t="s">
        <v>448</v>
      </c>
      <c r="C1136" s="35" t="s">
        <v>450</v>
      </c>
      <c r="D1136" s="35"/>
      <c r="E1136" s="36">
        <f>E1137</f>
        <v>27627</v>
      </c>
    </row>
    <row r="1137" spans="1:5" outlineLevel="4" x14ac:dyDescent="0.25">
      <c r="A1137" s="34" t="s">
        <v>451</v>
      </c>
      <c r="B1137" s="35" t="s">
        <v>448</v>
      </c>
      <c r="C1137" s="35" t="s">
        <v>452</v>
      </c>
      <c r="D1137" s="35"/>
      <c r="E1137" s="36">
        <f>E1138</f>
        <v>27627</v>
      </c>
    </row>
    <row r="1138" spans="1:5" outlineLevel="7" x14ac:dyDescent="0.25">
      <c r="A1138" s="34" t="s">
        <v>292</v>
      </c>
      <c r="B1138" s="35" t="s">
        <v>448</v>
      </c>
      <c r="C1138" s="35" t="s">
        <v>452</v>
      </c>
      <c r="D1138" s="35" t="s">
        <v>293</v>
      </c>
      <c r="E1138" s="36">
        <f>E1139</f>
        <v>27627</v>
      </c>
    </row>
    <row r="1139" spans="1:5" outlineLevel="7" x14ac:dyDescent="0.25">
      <c r="A1139" s="17" t="s">
        <v>413</v>
      </c>
      <c r="B1139" s="16" t="s">
        <v>448</v>
      </c>
      <c r="C1139" s="16" t="s">
        <v>452</v>
      </c>
      <c r="D1139" s="16" t="s">
        <v>414</v>
      </c>
      <c r="E1139" s="15">
        <f>ведомствен!F588</f>
        <v>27627</v>
      </c>
    </row>
    <row r="1140" spans="1:5" x14ac:dyDescent="0.25">
      <c r="A1140" s="33" t="s">
        <v>786</v>
      </c>
      <c r="B1140" s="19" t="s">
        <v>395</v>
      </c>
      <c r="C1140" s="19"/>
      <c r="D1140" s="19"/>
      <c r="E1140" s="18">
        <f>E1141+E1195</f>
        <v>169674.3</v>
      </c>
    </row>
    <row r="1141" spans="1:5" outlineLevel="1" x14ac:dyDescent="0.25">
      <c r="A1141" s="34" t="s">
        <v>453</v>
      </c>
      <c r="B1141" s="35" t="s">
        <v>454</v>
      </c>
      <c r="C1141" s="35"/>
      <c r="D1141" s="35"/>
      <c r="E1141" s="36">
        <v>162820.4</v>
      </c>
    </row>
    <row r="1142" spans="1:5" ht="20.399999999999999" outlineLevel="2" x14ac:dyDescent="0.25">
      <c r="A1142" s="34" t="s">
        <v>455</v>
      </c>
      <c r="B1142" s="35" t="s">
        <v>454</v>
      </c>
      <c r="C1142" s="35" t="s">
        <v>456</v>
      </c>
      <c r="D1142" s="35"/>
      <c r="E1142" s="36">
        <f>E1143+E1146+E1153+E1158+E1161+E1168+E1173+E1176+E1179+E1182+E1189+E1192</f>
        <v>162820.5</v>
      </c>
    </row>
    <row r="1143" spans="1:5" outlineLevel="3" x14ac:dyDescent="0.25">
      <c r="A1143" s="34" t="s">
        <v>692</v>
      </c>
      <c r="B1143" s="35" t="s">
        <v>454</v>
      </c>
      <c r="C1143" s="35" t="s">
        <v>693</v>
      </c>
      <c r="D1143" s="35"/>
      <c r="E1143" s="36">
        <f>E1144</f>
        <v>8260.2999999999993</v>
      </c>
    </row>
    <row r="1144" spans="1:5" outlineLevel="7" x14ac:dyDescent="0.25">
      <c r="A1144" s="34" t="s">
        <v>339</v>
      </c>
      <c r="B1144" s="35" t="s">
        <v>454</v>
      </c>
      <c r="C1144" s="35" t="s">
        <v>693</v>
      </c>
      <c r="D1144" s="35" t="s">
        <v>340</v>
      </c>
      <c r="E1144" s="36">
        <f>E1145</f>
        <v>8260.2999999999993</v>
      </c>
    </row>
    <row r="1145" spans="1:5" outlineLevel="7" x14ac:dyDescent="0.25">
      <c r="A1145" s="37" t="s">
        <v>341</v>
      </c>
      <c r="B1145" s="38" t="s">
        <v>454</v>
      </c>
      <c r="C1145" s="38" t="s">
        <v>693</v>
      </c>
      <c r="D1145" s="38" t="s">
        <v>342</v>
      </c>
      <c r="E1145" s="39">
        <f>ведомствен!F1127</f>
        <v>8260.2999999999993</v>
      </c>
    </row>
    <row r="1146" spans="1:5" ht="20.399999999999999" outlineLevel="3" x14ac:dyDescent="0.25">
      <c r="A1146" s="34" t="s">
        <v>694</v>
      </c>
      <c r="B1146" s="35" t="s">
        <v>454</v>
      </c>
      <c r="C1146" s="35" t="s">
        <v>695</v>
      </c>
      <c r="D1146" s="35"/>
      <c r="E1146" s="36">
        <f>E1147+E1149+E1151</f>
        <v>6688.5</v>
      </c>
    </row>
    <row r="1147" spans="1:5" ht="20.399999999999999" outlineLevel="7" x14ac:dyDescent="0.25">
      <c r="A1147" s="34" t="s">
        <v>17</v>
      </c>
      <c r="B1147" s="35" t="s">
        <v>454</v>
      </c>
      <c r="C1147" s="35" t="s">
        <v>695</v>
      </c>
      <c r="D1147" s="35" t="s">
        <v>18</v>
      </c>
      <c r="E1147" s="36">
        <f>E1148</f>
        <v>5040.3</v>
      </c>
    </row>
    <row r="1148" spans="1:5" outlineLevel="7" x14ac:dyDescent="0.25">
      <c r="A1148" s="37" t="s">
        <v>89</v>
      </c>
      <c r="B1148" s="38" t="s">
        <v>454</v>
      </c>
      <c r="C1148" s="38" t="s">
        <v>695</v>
      </c>
      <c r="D1148" s="38" t="s">
        <v>90</v>
      </c>
      <c r="E1148" s="39">
        <f>ведомствен!F1130</f>
        <v>5040.3</v>
      </c>
    </row>
    <row r="1149" spans="1:5" outlineLevel="7" x14ac:dyDescent="0.25">
      <c r="A1149" s="34" t="s">
        <v>25</v>
      </c>
      <c r="B1149" s="35" t="s">
        <v>454</v>
      </c>
      <c r="C1149" s="35" t="s">
        <v>695</v>
      </c>
      <c r="D1149" s="35" t="s">
        <v>26</v>
      </c>
      <c r="E1149" s="36">
        <f>E1150</f>
        <v>1167.2</v>
      </c>
    </row>
    <row r="1150" spans="1:5" outlineLevel="7" x14ac:dyDescent="0.25">
      <c r="A1150" s="37" t="s">
        <v>27</v>
      </c>
      <c r="B1150" s="38" t="s">
        <v>454</v>
      </c>
      <c r="C1150" s="38" t="s">
        <v>695</v>
      </c>
      <c r="D1150" s="38" t="s">
        <v>28</v>
      </c>
      <c r="E1150" s="39">
        <f>ведомствен!F1132</f>
        <v>1167.2</v>
      </c>
    </row>
    <row r="1151" spans="1:5" outlineLevel="7" x14ac:dyDescent="0.25">
      <c r="A1151" s="34" t="s">
        <v>61</v>
      </c>
      <c r="B1151" s="35" t="s">
        <v>454</v>
      </c>
      <c r="C1151" s="35" t="s">
        <v>695</v>
      </c>
      <c r="D1151" s="35" t="s">
        <v>62</v>
      </c>
      <c r="E1151" s="36">
        <f>E1152</f>
        <v>481</v>
      </c>
    </row>
    <row r="1152" spans="1:5" outlineLevel="7" x14ac:dyDescent="0.25">
      <c r="A1152" s="37" t="s">
        <v>63</v>
      </c>
      <c r="B1152" s="38" t="s">
        <v>454</v>
      </c>
      <c r="C1152" s="38" t="s">
        <v>695</v>
      </c>
      <c r="D1152" s="38" t="s">
        <v>64</v>
      </c>
      <c r="E1152" s="39">
        <f>ведомствен!F1134</f>
        <v>481</v>
      </c>
    </row>
    <row r="1153" spans="1:5" ht="20.399999999999999" outlineLevel="3" x14ac:dyDescent="0.25">
      <c r="A1153" s="34" t="s">
        <v>696</v>
      </c>
      <c r="B1153" s="35" t="s">
        <v>454</v>
      </c>
      <c r="C1153" s="35" t="s">
        <v>697</v>
      </c>
      <c r="D1153" s="35"/>
      <c r="E1153" s="36">
        <f>E1154+E1156</f>
        <v>605.1</v>
      </c>
    </row>
    <row r="1154" spans="1:5" ht="20.399999999999999" outlineLevel="7" x14ac:dyDescent="0.25">
      <c r="A1154" s="34" t="s">
        <v>17</v>
      </c>
      <c r="B1154" s="35" t="s">
        <v>454</v>
      </c>
      <c r="C1154" s="35" t="s">
        <v>697</v>
      </c>
      <c r="D1154" s="35" t="s">
        <v>18</v>
      </c>
      <c r="E1154" s="36">
        <f>E1155</f>
        <v>427.8</v>
      </c>
    </row>
    <row r="1155" spans="1:5" outlineLevel="7" x14ac:dyDescent="0.25">
      <c r="A1155" s="37" t="s">
        <v>89</v>
      </c>
      <c r="B1155" s="38" t="s">
        <v>454</v>
      </c>
      <c r="C1155" s="38" t="s">
        <v>697</v>
      </c>
      <c r="D1155" s="38" t="s">
        <v>90</v>
      </c>
      <c r="E1155" s="39">
        <f>ведомствен!F1137</f>
        <v>427.8</v>
      </c>
    </row>
    <row r="1156" spans="1:5" outlineLevel="7" x14ac:dyDescent="0.25">
      <c r="A1156" s="34" t="s">
        <v>25</v>
      </c>
      <c r="B1156" s="35" t="s">
        <v>454</v>
      </c>
      <c r="C1156" s="35" t="s">
        <v>697</v>
      </c>
      <c r="D1156" s="35" t="s">
        <v>26</v>
      </c>
      <c r="E1156" s="36">
        <f>E1157</f>
        <v>177.3</v>
      </c>
    </row>
    <row r="1157" spans="1:5" outlineLevel="7" x14ac:dyDescent="0.25">
      <c r="A1157" s="37" t="s">
        <v>27</v>
      </c>
      <c r="B1157" s="38" t="s">
        <v>454</v>
      </c>
      <c r="C1157" s="38" t="s">
        <v>697</v>
      </c>
      <c r="D1157" s="38" t="s">
        <v>28</v>
      </c>
      <c r="E1157" s="39">
        <f>ведомствен!F1139</f>
        <v>177.3</v>
      </c>
    </row>
    <row r="1158" spans="1:5" ht="30.6" outlineLevel="3" x14ac:dyDescent="0.25">
      <c r="A1158" s="34" t="s">
        <v>698</v>
      </c>
      <c r="B1158" s="35" t="s">
        <v>454</v>
      </c>
      <c r="C1158" s="35" t="s">
        <v>699</v>
      </c>
      <c r="D1158" s="35"/>
      <c r="E1158" s="36">
        <f>E1159</f>
        <v>85.6</v>
      </c>
    </row>
    <row r="1159" spans="1:5" outlineLevel="7" x14ac:dyDescent="0.25">
      <c r="A1159" s="34" t="s">
        <v>25</v>
      </c>
      <c r="B1159" s="35" t="s">
        <v>454</v>
      </c>
      <c r="C1159" s="35" t="s">
        <v>699</v>
      </c>
      <c r="D1159" s="35" t="s">
        <v>26</v>
      </c>
      <c r="E1159" s="36">
        <f>E1160</f>
        <v>85.6</v>
      </c>
    </row>
    <row r="1160" spans="1:5" outlineLevel="7" x14ac:dyDescent="0.25">
      <c r="A1160" s="37" t="s">
        <v>27</v>
      </c>
      <c r="B1160" s="38" t="s">
        <v>454</v>
      </c>
      <c r="C1160" s="38" t="s">
        <v>699</v>
      </c>
      <c r="D1160" s="38" t="s">
        <v>28</v>
      </c>
      <c r="E1160" s="39">
        <f>ведомствен!F1142</f>
        <v>85.6</v>
      </c>
    </row>
    <row r="1161" spans="1:5" outlineLevel="3" x14ac:dyDescent="0.25">
      <c r="A1161" s="34" t="s">
        <v>700</v>
      </c>
      <c r="B1161" s="35" t="s">
        <v>454</v>
      </c>
      <c r="C1161" s="35" t="s">
        <v>701</v>
      </c>
      <c r="D1161" s="35"/>
      <c r="E1161" s="36">
        <f>E1162+E1164+E1166</f>
        <v>212</v>
      </c>
    </row>
    <row r="1162" spans="1:5" ht="20.399999999999999" outlineLevel="7" x14ac:dyDescent="0.25">
      <c r="A1162" s="34" t="s">
        <v>17</v>
      </c>
      <c r="B1162" s="35" t="s">
        <v>454</v>
      </c>
      <c r="C1162" s="35" t="s">
        <v>701</v>
      </c>
      <c r="D1162" s="35" t="s">
        <v>18</v>
      </c>
      <c r="E1162" s="36">
        <f>E1163</f>
        <v>4.0999999999999996</v>
      </c>
    </row>
    <row r="1163" spans="1:5" outlineLevel="7" x14ac:dyDescent="0.25">
      <c r="A1163" s="37" t="s">
        <v>89</v>
      </c>
      <c r="B1163" s="38" t="s">
        <v>454</v>
      </c>
      <c r="C1163" s="38" t="s">
        <v>701</v>
      </c>
      <c r="D1163" s="38" t="s">
        <v>90</v>
      </c>
      <c r="E1163" s="39">
        <f>ведомствен!F1145</f>
        <v>4.0999999999999996</v>
      </c>
    </row>
    <row r="1164" spans="1:5" outlineLevel="7" x14ac:dyDescent="0.25">
      <c r="A1164" s="34" t="s">
        <v>25</v>
      </c>
      <c r="B1164" s="35" t="s">
        <v>454</v>
      </c>
      <c r="C1164" s="35" t="s">
        <v>701</v>
      </c>
      <c r="D1164" s="35" t="s">
        <v>26</v>
      </c>
      <c r="E1164" s="36">
        <f>E1165</f>
        <v>192.1</v>
      </c>
    </row>
    <row r="1165" spans="1:5" outlineLevel="7" x14ac:dyDescent="0.25">
      <c r="A1165" s="37" t="s">
        <v>27</v>
      </c>
      <c r="B1165" s="38" t="s">
        <v>454</v>
      </c>
      <c r="C1165" s="38" t="s">
        <v>701</v>
      </c>
      <c r="D1165" s="38" t="s">
        <v>28</v>
      </c>
      <c r="E1165" s="39">
        <f>ведомствен!F1147</f>
        <v>192.1</v>
      </c>
    </row>
    <row r="1166" spans="1:5" outlineLevel="7" x14ac:dyDescent="0.25">
      <c r="A1166" s="34" t="s">
        <v>61</v>
      </c>
      <c r="B1166" s="35" t="s">
        <v>454</v>
      </c>
      <c r="C1166" s="35" t="s">
        <v>701</v>
      </c>
      <c r="D1166" s="35" t="s">
        <v>62</v>
      </c>
      <c r="E1166" s="36">
        <f>E1167</f>
        <v>15.8</v>
      </c>
    </row>
    <row r="1167" spans="1:5" outlineLevel="7" x14ac:dyDescent="0.25">
      <c r="A1167" s="37" t="s">
        <v>63</v>
      </c>
      <c r="B1167" s="38" t="s">
        <v>454</v>
      </c>
      <c r="C1167" s="38" t="s">
        <v>701</v>
      </c>
      <c r="D1167" s="38" t="s">
        <v>64</v>
      </c>
      <c r="E1167" s="39">
        <f>ведомствен!F1149</f>
        <v>15.8</v>
      </c>
    </row>
    <row r="1168" spans="1:5" outlineLevel="3" x14ac:dyDescent="0.25">
      <c r="A1168" s="34" t="s">
        <v>702</v>
      </c>
      <c r="B1168" s="35" t="s">
        <v>454</v>
      </c>
      <c r="C1168" s="35" t="s">
        <v>703</v>
      </c>
      <c r="D1168" s="35"/>
      <c r="E1168" s="36">
        <f>E1169+E1171</f>
        <v>309.39999999999998</v>
      </c>
    </row>
    <row r="1169" spans="1:5" ht="20.399999999999999" outlineLevel="7" x14ac:dyDescent="0.25">
      <c r="A1169" s="34" t="s">
        <v>17</v>
      </c>
      <c r="B1169" s="35" t="s">
        <v>454</v>
      </c>
      <c r="C1169" s="35" t="s">
        <v>703</v>
      </c>
      <c r="D1169" s="35" t="s">
        <v>18</v>
      </c>
      <c r="E1169" s="36">
        <f>E1170</f>
        <v>301.39999999999998</v>
      </c>
    </row>
    <row r="1170" spans="1:5" outlineLevel="7" x14ac:dyDescent="0.25">
      <c r="A1170" s="37" t="s">
        <v>89</v>
      </c>
      <c r="B1170" s="38" t="s">
        <v>454</v>
      </c>
      <c r="C1170" s="38" t="s">
        <v>703</v>
      </c>
      <c r="D1170" s="38" t="s">
        <v>90</v>
      </c>
      <c r="E1170" s="39">
        <f>ведомствен!F1152</f>
        <v>301.39999999999998</v>
      </c>
    </row>
    <row r="1171" spans="1:5" outlineLevel="7" x14ac:dyDescent="0.25">
      <c r="A1171" s="34" t="s">
        <v>25</v>
      </c>
      <c r="B1171" s="35" t="s">
        <v>454</v>
      </c>
      <c r="C1171" s="35" t="s">
        <v>703</v>
      </c>
      <c r="D1171" s="35" t="s">
        <v>26</v>
      </c>
      <c r="E1171" s="36">
        <f>E1172</f>
        <v>8</v>
      </c>
    </row>
    <row r="1172" spans="1:5" outlineLevel="7" x14ac:dyDescent="0.25">
      <c r="A1172" s="37" t="s">
        <v>27</v>
      </c>
      <c r="B1172" s="38" t="s">
        <v>454</v>
      </c>
      <c r="C1172" s="38" t="s">
        <v>703</v>
      </c>
      <c r="D1172" s="38" t="s">
        <v>28</v>
      </c>
      <c r="E1172" s="39">
        <f>ведомствен!F1154</f>
        <v>8</v>
      </c>
    </row>
    <row r="1173" spans="1:5" ht="20.399999999999999" outlineLevel="3" x14ac:dyDescent="0.25">
      <c r="A1173" s="34" t="s">
        <v>704</v>
      </c>
      <c r="B1173" s="35" t="s">
        <v>454</v>
      </c>
      <c r="C1173" s="35" t="s">
        <v>705</v>
      </c>
      <c r="D1173" s="35"/>
      <c r="E1173" s="36">
        <f>E1174</f>
        <v>280.2</v>
      </c>
    </row>
    <row r="1174" spans="1:5" outlineLevel="7" x14ac:dyDescent="0.25">
      <c r="A1174" s="34" t="s">
        <v>25</v>
      </c>
      <c r="B1174" s="35" t="s">
        <v>454</v>
      </c>
      <c r="C1174" s="35" t="s">
        <v>705</v>
      </c>
      <c r="D1174" s="35" t="s">
        <v>26</v>
      </c>
      <c r="E1174" s="36">
        <f>E1175</f>
        <v>280.2</v>
      </c>
    </row>
    <row r="1175" spans="1:5" outlineLevel="7" x14ac:dyDescent="0.25">
      <c r="A1175" s="37" t="s">
        <v>27</v>
      </c>
      <c r="B1175" s="38" t="s">
        <v>454</v>
      </c>
      <c r="C1175" s="38" t="s">
        <v>705</v>
      </c>
      <c r="D1175" s="38" t="s">
        <v>28</v>
      </c>
      <c r="E1175" s="39">
        <f>ведомствен!F1157</f>
        <v>280.2</v>
      </c>
    </row>
    <row r="1176" spans="1:5" ht="20.399999999999999" outlineLevel="3" x14ac:dyDescent="0.25">
      <c r="A1176" s="34" t="s">
        <v>457</v>
      </c>
      <c r="B1176" s="35" t="s">
        <v>454</v>
      </c>
      <c r="C1176" s="35" t="s">
        <v>458</v>
      </c>
      <c r="D1176" s="35"/>
      <c r="E1176" s="36">
        <f>E1177</f>
        <v>128092.5</v>
      </c>
    </row>
    <row r="1177" spans="1:5" outlineLevel="7" x14ac:dyDescent="0.25">
      <c r="A1177" s="34" t="s">
        <v>292</v>
      </c>
      <c r="B1177" s="35" t="s">
        <v>454</v>
      </c>
      <c r="C1177" s="35" t="s">
        <v>458</v>
      </c>
      <c r="D1177" s="35" t="s">
        <v>293</v>
      </c>
      <c r="E1177" s="36">
        <f>E1178</f>
        <v>128092.5</v>
      </c>
    </row>
    <row r="1178" spans="1:5" ht="30.6" outlineLevel="7" x14ac:dyDescent="0.25">
      <c r="A1178" s="42" t="s">
        <v>294</v>
      </c>
      <c r="B1178" s="38" t="s">
        <v>454</v>
      </c>
      <c r="C1178" s="38" t="s">
        <v>458</v>
      </c>
      <c r="D1178" s="38" t="s">
        <v>295</v>
      </c>
      <c r="E1178" s="39">
        <f>ведомствен!F594</f>
        <v>128092.5</v>
      </c>
    </row>
    <row r="1179" spans="1:5" ht="20.399999999999999" outlineLevel="3" x14ac:dyDescent="0.25">
      <c r="A1179" s="34" t="s">
        <v>706</v>
      </c>
      <c r="B1179" s="35" t="s">
        <v>454</v>
      </c>
      <c r="C1179" s="35" t="s">
        <v>707</v>
      </c>
      <c r="D1179" s="35"/>
      <c r="E1179" s="36">
        <f>E1180</f>
        <v>20.100000000000001</v>
      </c>
    </row>
    <row r="1180" spans="1:5" ht="20.399999999999999" outlineLevel="7" x14ac:dyDescent="0.25">
      <c r="A1180" s="34" t="s">
        <v>17</v>
      </c>
      <c r="B1180" s="35" t="s">
        <v>454</v>
      </c>
      <c r="C1180" s="35" t="s">
        <v>707</v>
      </c>
      <c r="D1180" s="35" t="s">
        <v>18</v>
      </c>
      <c r="E1180" s="36">
        <f>E1181</f>
        <v>20.100000000000001</v>
      </c>
    </row>
    <row r="1181" spans="1:5" outlineLevel="7" x14ac:dyDescent="0.25">
      <c r="A1181" s="37" t="s">
        <v>89</v>
      </c>
      <c r="B1181" s="38" t="s">
        <v>454</v>
      </c>
      <c r="C1181" s="38" t="s">
        <v>707</v>
      </c>
      <c r="D1181" s="38" t="s">
        <v>90</v>
      </c>
      <c r="E1181" s="39">
        <f>ведомствен!F1160</f>
        <v>20.100000000000001</v>
      </c>
    </row>
    <row r="1182" spans="1:5" ht="20.399999999999999" outlineLevel="3" x14ac:dyDescent="0.25">
      <c r="A1182" s="34" t="s">
        <v>708</v>
      </c>
      <c r="B1182" s="35" t="s">
        <v>454</v>
      </c>
      <c r="C1182" s="35" t="s">
        <v>709</v>
      </c>
      <c r="D1182" s="35"/>
      <c r="E1182" s="36">
        <f>E1183+E1185+E1187</f>
        <v>1679.9</v>
      </c>
    </row>
    <row r="1183" spans="1:5" ht="20.399999999999999" outlineLevel="7" x14ac:dyDescent="0.25">
      <c r="A1183" s="34" t="s">
        <v>17</v>
      </c>
      <c r="B1183" s="35" t="s">
        <v>454</v>
      </c>
      <c r="C1183" s="35" t="s">
        <v>709</v>
      </c>
      <c r="D1183" s="35" t="s">
        <v>18</v>
      </c>
      <c r="E1183" s="36">
        <f>E1184</f>
        <v>236.3</v>
      </c>
    </row>
    <row r="1184" spans="1:5" outlineLevel="7" x14ac:dyDescent="0.25">
      <c r="A1184" s="37" t="s">
        <v>89</v>
      </c>
      <c r="B1184" s="38" t="s">
        <v>454</v>
      </c>
      <c r="C1184" s="38" t="s">
        <v>709</v>
      </c>
      <c r="D1184" s="38" t="s">
        <v>90</v>
      </c>
      <c r="E1184" s="39">
        <f>ведомствен!F1163</f>
        <v>236.3</v>
      </c>
    </row>
    <row r="1185" spans="1:5" outlineLevel="7" x14ac:dyDescent="0.25">
      <c r="A1185" s="34" t="s">
        <v>25</v>
      </c>
      <c r="B1185" s="35" t="s">
        <v>454</v>
      </c>
      <c r="C1185" s="35" t="s">
        <v>709</v>
      </c>
      <c r="D1185" s="35" t="s">
        <v>26</v>
      </c>
      <c r="E1185" s="36">
        <f>E1186</f>
        <v>1013.6</v>
      </c>
    </row>
    <row r="1186" spans="1:5" outlineLevel="7" x14ac:dyDescent="0.25">
      <c r="A1186" s="37" t="s">
        <v>27</v>
      </c>
      <c r="B1186" s="38" t="s">
        <v>454</v>
      </c>
      <c r="C1186" s="38" t="s">
        <v>709</v>
      </c>
      <c r="D1186" s="38" t="s">
        <v>28</v>
      </c>
      <c r="E1186" s="39">
        <f>ведомствен!F1165</f>
        <v>1013.6</v>
      </c>
    </row>
    <row r="1187" spans="1:5" outlineLevel="7" x14ac:dyDescent="0.25">
      <c r="A1187" s="34" t="s">
        <v>61</v>
      </c>
      <c r="B1187" s="35" t="s">
        <v>454</v>
      </c>
      <c r="C1187" s="35" t="s">
        <v>709</v>
      </c>
      <c r="D1187" s="35" t="s">
        <v>62</v>
      </c>
      <c r="E1187" s="36">
        <f>E1188</f>
        <v>430</v>
      </c>
    </row>
    <row r="1188" spans="1:5" outlineLevel="7" x14ac:dyDescent="0.25">
      <c r="A1188" s="37" t="s">
        <v>63</v>
      </c>
      <c r="B1188" s="38" t="s">
        <v>454</v>
      </c>
      <c r="C1188" s="38" t="s">
        <v>709</v>
      </c>
      <c r="D1188" s="38" t="s">
        <v>64</v>
      </c>
      <c r="E1188" s="39">
        <f>ведомствен!F1167</f>
        <v>430</v>
      </c>
    </row>
    <row r="1189" spans="1:5" ht="20.399999999999999" outlineLevel="3" x14ac:dyDescent="0.25">
      <c r="A1189" s="34" t="s">
        <v>710</v>
      </c>
      <c r="B1189" s="35" t="s">
        <v>454</v>
      </c>
      <c r="C1189" s="35" t="s">
        <v>711</v>
      </c>
      <c r="D1189" s="35"/>
      <c r="E1189" s="36">
        <f>E1190</f>
        <v>6686.9</v>
      </c>
    </row>
    <row r="1190" spans="1:5" outlineLevel="7" x14ac:dyDescent="0.25">
      <c r="A1190" s="34" t="s">
        <v>339</v>
      </c>
      <c r="B1190" s="35" t="s">
        <v>454</v>
      </c>
      <c r="C1190" s="35" t="s">
        <v>711</v>
      </c>
      <c r="D1190" s="35" t="s">
        <v>340</v>
      </c>
      <c r="E1190" s="36">
        <f>E1191</f>
        <v>6686.9</v>
      </c>
    </row>
    <row r="1191" spans="1:5" outlineLevel="7" x14ac:dyDescent="0.25">
      <c r="A1191" s="37" t="s">
        <v>341</v>
      </c>
      <c r="B1191" s="38" t="s">
        <v>454</v>
      </c>
      <c r="C1191" s="38" t="s">
        <v>711</v>
      </c>
      <c r="D1191" s="38" t="s">
        <v>342</v>
      </c>
      <c r="E1191" s="39">
        <f>ведомствен!F1170</f>
        <v>6686.9</v>
      </c>
    </row>
    <row r="1192" spans="1:5" outlineLevel="3" x14ac:dyDescent="0.25">
      <c r="A1192" s="34" t="s">
        <v>712</v>
      </c>
      <c r="B1192" s="35" t="s">
        <v>454</v>
      </c>
      <c r="C1192" s="35" t="s">
        <v>713</v>
      </c>
      <c r="D1192" s="35"/>
      <c r="E1192" s="36">
        <f>E1193</f>
        <v>9900</v>
      </c>
    </row>
    <row r="1193" spans="1:5" outlineLevel="7" x14ac:dyDescent="0.25">
      <c r="A1193" s="34" t="s">
        <v>339</v>
      </c>
      <c r="B1193" s="35" t="s">
        <v>454</v>
      </c>
      <c r="C1193" s="35" t="s">
        <v>713</v>
      </c>
      <c r="D1193" s="35" t="s">
        <v>340</v>
      </c>
      <c r="E1193" s="36">
        <f>E1194</f>
        <v>9900</v>
      </c>
    </row>
    <row r="1194" spans="1:5" outlineLevel="7" x14ac:dyDescent="0.25">
      <c r="A1194" s="37" t="s">
        <v>341</v>
      </c>
      <c r="B1194" s="38" t="s">
        <v>454</v>
      </c>
      <c r="C1194" s="38" t="s">
        <v>713</v>
      </c>
      <c r="D1194" s="38" t="s">
        <v>342</v>
      </c>
      <c r="E1194" s="39">
        <f>ведомствен!F1173</f>
        <v>9900</v>
      </c>
    </row>
    <row r="1195" spans="1:5" outlineLevel="1" x14ac:dyDescent="0.25">
      <c r="A1195" s="34" t="s">
        <v>396</v>
      </c>
      <c r="B1195" s="35" t="s">
        <v>397</v>
      </c>
      <c r="C1195" s="35"/>
      <c r="D1195" s="35"/>
      <c r="E1195" s="36">
        <f>E1196</f>
        <v>6853.9</v>
      </c>
    </row>
    <row r="1196" spans="1:5" outlineLevel="2" x14ac:dyDescent="0.25">
      <c r="A1196" s="34" t="s">
        <v>39</v>
      </c>
      <c r="B1196" s="35" t="s">
        <v>397</v>
      </c>
      <c r="C1196" s="35" t="s">
        <v>40</v>
      </c>
      <c r="D1196" s="35"/>
      <c r="E1196" s="36">
        <f>E1197</f>
        <v>6853.9</v>
      </c>
    </row>
    <row r="1197" spans="1:5" outlineLevel="3" x14ac:dyDescent="0.25">
      <c r="A1197" s="34" t="s">
        <v>53</v>
      </c>
      <c r="B1197" s="35" t="s">
        <v>397</v>
      </c>
      <c r="C1197" s="35" t="s">
        <v>54</v>
      </c>
      <c r="D1197" s="35"/>
      <c r="E1197" s="36">
        <f>E1198</f>
        <v>6853.9</v>
      </c>
    </row>
    <row r="1198" spans="1:5" outlineLevel="4" x14ac:dyDescent="0.25">
      <c r="A1198" s="34" t="s">
        <v>55</v>
      </c>
      <c r="B1198" s="35" t="s">
        <v>397</v>
      </c>
      <c r="C1198" s="35" t="s">
        <v>56</v>
      </c>
      <c r="D1198" s="35"/>
      <c r="E1198" s="36">
        <f>E1199</f>
        <v>6853.9</v>
      </c>
    </row>
    <row r="1199" spans="1:5" ht="20.399999999999999" outlineLevel="7" x14ac:dyDescent="0.25">
      <c r="A1199" s="34" t="s">
        <v>17</v>
      </c>
      <c r="B1199" s="35" t="s">
        <v>397</v>
      </c>
      <c r="C1199" s="35" t="s">
        <v>56</v>
      </c>
      <c r="D1199" s="35" t="s">
        <v>18</v>
      </c>
      <c r="E1199" s="36">
        <f>E1200</f>
        <v>6853.9</v>
      </c>
    </row>
    <row r="1200" spans="1:5" outlineLevel="7" x14ac:dyDescent="0.25">
      <c r="A1200" s="37" t="s">
        <v>19</v>
      </c>
      <c r="B1200" s="38" t="s">
        <v>397</v>
      </c>
      <c r="C1200" s="38" t="s">
        <v>56</v>
      </c>
      <c r="D1200" s="38" t="s">
        <v>20</v>
      </c>
      <c r="E1200" s="39">
        <f>ведомствен!F495</f>
        <v>6853.9</v>
      </c>
    </row>
    <row r="1201" spans="1:5" x14ac:dyDescent="0.25">
      <c r="A1201" s="33" t="s">
        <v>787</v>
      </c>
      <c r="B1201" s="19"/>
      <c r="C1201" s="19"/>
      <c r="D1201" s="19"/>
      <c r="E1201" s="18">
        <f t="shared" ref="E1201:E1206" si="0">E1202</f>
        <v>16500</v>
      </c>
    </row>
    <row r="1202" spans="1:5" outlineLevel="1" x14ac:dyDescent="0.25">
      <c r="A1202" s="34" t="s">
        <v>761</v>
      </c>
      <c r="B1202" s="35" t="s">
        <v>762</v>
      </c>
      <c r="C1202" s="35"/>
      <c r="D1202" s="35"/>
      <c r="E1202" s="36">
        <f t="shared" si="0"/>
        <v>16500</v>
      </c>
    </row>
    <row r="1203" spans="1:5" outlineLevel="2" x14ac:dyDescent="0.25">
      <c r="A1203" s="34" t="s">
        <v>39</v>
      </c>
      <c r="B1203" s="35" t="s">
        <v>762</v>
      </c>
      <c r="C1203" s="35" t="s">
        <v>40</v>
      </c>
      <c r="D1203" s="35"/>
      <c r="E1203" s="36">
        <f t="shared" si="0"/>
        <v>16500</v>
      </c>
    </row>
    <row r="1204" spans="1:5" outlineLevel="3" x14ac:dyDescent="0.25">
      <c r="A1204" s="34" t="s">
        <v>742</v>
      </c>
      <c r="B1204" s="35" t="s">
        <v>762</v>
      </c>
      <c r="C1204" s="35" t="s">
        <v>743</v>
      </c>
      <c r="D1204" s="35"/>
      <c r="E1204" s="36">
        <f t="shared" si="0"/>
        <v>16500</v>
      </c>
    </row>
    <row r="1205" spans="1:5" outlineLevel="4" x14ac:dyDescent="0.25">
      <c r="A1205" s="34" t="s">
        <v>763</v>
      </c>
      <c r="B1205" s="35" t="s">
        <v>762</v>
      </c>
      <c r="C1205" s="35" t="s">
        <v>764</v>
      </c>
      <c r="D1205" s="35"/>
      <c r="E1205" s="36">
        <f t="shared" si="0"/>
        <v>16500</v>
      </c>
    </row>
    <row r="1206" spans="1:5" outlineLevel="7" x14ac:dyDescent="0.25">
      <c r="A1206" s="34" t="s">
        <v>765</v>
      </c>
      <c r="B1206" s="35" t="s">
        <v>762</v>
      </c>
      <c r="C1206" s="35" t="s">
        <v>764</v>
      </c>
      <c r="D1206" s="35" t="s">
        <v>766</v>
      </c>
      <c r="E1206" s="36">
        <f t="shared" si="0"/>
        <v>16500</v>
      </c>
    </row>
    <row r="1207" spans="1:5" outlineLevel="7" x14ac:dyDescent="0.25">
      <c r="A1207" s="37" t="s">
        <v>767</v>
      </c>
      <c r="B1207" s="38" t="s">
        <v>762</v>
      </c>
      <c r="C1207" s="38" t="s">
        <v>764</v>
      </c>
      <c r="D1207" s="38" t="s">
        <v>768</v>
      </c>
      <c r="E1207" s="39">
        <f>ведомствен!F1295</f>
        <v>16500</v>
      </c>
    </row>
  </sheetData>
  <mergeCells count="4">
    <mergeCell ref="A1:E1"/>
    <mergeCell ref="A6:E6"/>
    <mergeCell ref="A5:E5"/>
    <mergeCell ref="A3:E3"/>
  </mergeCells>
  <pageMargins left="0.55118110236220474" right="0.35433070866141736" top="0.19685039370078741" bottom="0.19685039370078741" header="0.51181102362204722" footer="0.51181102362204722"/>
  <pageSetup paperSize="9" scale="80" orientation="portrait" r:id="rId1"/>
  <headerFooter alignWithMargins="0"/>
  <rowBreaks count="1" manualBreakCount="1">
    <brk id="483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1018"/>
  <sheetViews>
    <sheetView showGridLines="0" topLeftCell="A991" zoomScaleNormal="100" workbookViewId="0">
      <selection activeCell="B1018" sqref="B1018:G1018"/>
    </sheetView>
  </sheetViews>
  <sheetFormatPr defaultColWidth="8.88671875" defaultRowHeight="13.2" outlineLevelRow="7" x14ac:dyDescent="0.25"/>
  <cols>
    <col min="1" max="1" width="89.33203125" style="14" customWidth="1"/>
    <col min="2" max="2" width="11.44140625" style="14" customWidth="1"/>
    <col min="3" max="3" width="7.109375" style="14" customWidth="1"/>
    <col min="4" max="4" width="10.109375" style="65" customWidth="1"/>
    <col min="5" max="5" width="9.109375" style="14" customWidth="1"/>
    <col min="6" max="16384" width="8.88671875" style="14"/>
  </cols>
  <sheetData>
    <row r="1" spans="1:5" ht="97.95" customHeight="1" x14ac:dyDescent="0.25">
      <c r="A1" s="73" t="s">
        <v>791</v>
      </c>
      <c r="B1" s="73"/>
      <c r="C1" s="73"/>
      <c r="D1" s="73"/>
      <c r="E1" s="25"/>
    </row>
    <row r="2" spans="1:5" x14ac:dyDescent="0.25">
      <c r="A2" s="30"/>
      <c r="B2" s="30"/>
      <c r="C2" s="30"/>
      <c r="D2" s="56"/>
      <c r="E2" s="25"/>
    </row>
    <row r="3" spans="1:5" ht="59.4" customHeight="1" x14ac:dyDescent="0.25">
      <c r="A3" s="73" t="s">
        <v>775</v>
      </c>
      <c r="B3" s="73"/>
      <c r="C3" s="73"/>
      <c r="D3" s="73"/>
      <c r="E3" s="27"/>
    </row>
    <row r="4" spans="1:5" ht="51" customHeight="1" x14ac:dyDescent="0.25">
      <c r="A4" s="77" t="s">
        <v>774</v>
      </c>
      <c r="B4" s="77"/>
      <c r="C4" s="77"/>
      <c r="D4" s="77"/>
      <c r="E4" s="27"/>
    </row>
    <row r="5" spans="1:5" x14ac:dyDescent="0.25">
      <c r="A5" s="25"/>
      <c r="B5" s="25"/>
      <c r="C5" s="25"/>
      <c r="D5" s="57"/>
      <c r="E5" s="25"/>
    </row>
    <row r="6" spans="1:5" x14ac:dyDescent="0.25">
      <c r="B6" s="26"/>
      <c r="C6" s="26"/>
      <c r="D6" s="58" t="s">
        <v>0</v>
      </c>
      <c r="E6" s="25"/>
    </row>
    <row r="7" spans="1:5" ht="30.6" x14ac:dyDescent="0.25">
      <c r="A7" s="24" t="s">
        <v>1</v>
      </c>
      <c r="B7" s="24" t="s">
        <v>4</v>
      </c>
      <c r="C7" s="24" t="s">
        <v>5</v>
      </c>
      <c r="D7" s="59" t="s">
        <v>6</v>
      </c>
    </row>
    <row r="8" spans="1:5" x14ac:dyDescent="0.25">
      <c r="A8" s="23" t="s">
        <v>7</v>
      </c>
      <c r="B8" s="22"/>
      <c r="C8" s="22"/>
      <c r="D8" s="60">
        <f>D9+D52+D150+D461+D526+D550+D578+D639+D658+D677+D824+D837+D897+D924+D948+D976</f>
        <v>5008102.4000000004</v>
      </c>
    </row>
    <row r="9" spans="1:5" ht="20.399999999999999" x14ac:dyDescent="0.25">
      <c r="A9" s="20" t="s">
        <v>250</v>
      </c>
      <c r="B9" s="19" t="s">
        <v>251</v>
      </c>
      <c r="C9" s="19"/>
      <c r="D9" s="61">
        <f>D10+D41+D45</f>
        <v>60122.6</v>
      </c>
    </row>
    <row r="10" spans="1:5" outlineLevel="1" x14ac:dyDescent="0.25">
      <c r="A10" s="34" t="s">
        <v>260</v>
      </c>
      <c r="B10" s="35" t="s">
        <v>261</v>
      </c>
      <c r="C10" s="35"/>
      <c r="D10" s="62">
        <f>D11+D14+D17+D20+D23+D26+D29+D32+D35+D38</f>
        <v>52798.6</v>
      </c>
    </row>
    <row r="11" spans="1:5" outlineLevel="2" x14ac:dyDescent="0.25">
      <c r="A11" s="34" t="s">
        <v>262</v>
      </c>
      <c r="B11" s="35" t="s">
        <v>263</v>
      </c>
      <c r="C11" s="35"/>
      <c r="D11" s="62">
        <f>D12</f>
        <v>1515</v>
      </c>
    </row>
    <row r="12" spans="1:5" outlineLevel="7" x14ac:dyDescent="0.25">
      <c r="A12" s="34" t="s">
        <v>25</v>
      </c>
      <c r="B12" s="35" t="s">
        <v>263</v>
      </c>
      <c r="C12" s="35" t="s">
        <v>26</v>
      </c>
      <c r="D12" s="62">
        <f>D13</f>
        <v>1515</v>
      </c>
    </row>
    <row r="13" spans="1:5" outlineLevel="7" x14ac:dyDescent="0.25">
      <c r="A13" s="37" t="s">
        <v>27</v>
      </c>
      <c r="B13" s="38" t="s">
        <v>263</v>
      </c>
      <c r="C13" s="38" t="s">
        <v>28</v>
      </c>
      <c r="D13" s="63">
        <f>ведомствен!F314</f>
        <v>1515</v>
      </c>
    </row>
    <row r="14" spans="1:5" outlineLevel="2" x14ac:dyDescent="0.25">
      <c r="A14" s="34" t="s">
        <v>264</v>
      </c>
      <c r="B14" s="35" t="s">
        <v>265</v>
      </c>
      <c r="C14" s="35"/>
      <c r="D14" s="62">
        <f>D15</f>
        <v>1180</v>
      </c>
    </row>
    <row r="15" spans="1:5" outlineLevel="7" x14ac:dyDescent="0.25">
      <c r="A15" s="34" t="s">
        <v>25</v>
      </c>
      <c r="B15" s="35" t="s">
        <v>265</v>
      </c>
      <c r="C15" s="35" t="s">
        <v>26</v>
      </c>
      <c r="D15" s="62">
        <f>D16</f>
        <v>1180</v>
      </c>
    </row>
    <row r="16" spans="1:5" outlineLevel="7" x14ac:dyDescent="0.25">
      <c r="A16" s="37" t="s">
        <v>27</v>
      </c>
      <c r="B16" s="38" t="s">
        <v>265</v>
      </c>
      <c r="C16" s="38" t="s">
        <v>28</v>
      </c>
      <c r="D16" s="63">
        <f>ведомствен!F317</f>
        <v>1180</v>
      </c>
    </row>
    <row r="17" spans="1:4" ht="20.399999999999999" outlineLevel="2" x14ac:dyDescent="0.25">
      <c r="A17" s="34" t="s">
        <v>266</v>
      </c>
      <c r="B17" s="35" t="s">
        <v>267</v>
      </c>
      <c r="C17" s="35"/>
      <c r="D17" s="62">
        <f>D18</f>
        <v>10562.5</v>
      </c>
    </row>
    <row r="18" spans="1:4" outlineLevel="7" x14ac:dyDescent="0.25">
      <c r="A18" s="34" t="s">
        <v>25</v>
      </c>
      <c r="B18" s="35" t="s">
        <v>267</v>
      </c>
      <c r="C18" s="35" t="s">
        <v>26</v>
      </c>
      <c r="D18" s="62">
        <f>D19</f>
        <v>10562.5</v>
      </c>
    </row>
    <row r="19" spans="1:4" outlineLevel="7" x14ac:dyDescent="0.25">
      <c r="A19" s="37" t="s">
        <v>27</v>
      </c>
      <c r="B19" s="38" t="s">
        <v>267</v>
      </c>
      <c r="C19" s="38" t="s">
        <v>28</v>
      </c>
      <c r="D19" s="63">
        <f>ведомствен!F320</f>
        <v>10562.5</v>
      </c>
    </row>
    <row r="20" spans="1:4" ht="20.399999999999999" outlineLevel="2" x14ac:dyDescent="0.25">
      <c r="A20" s="34" t="s">
        <v>268</v>
      </c>
      <c r="B20" s="35" t="s">
        <v>269</v>
      </c>
      <c r="C20" s="35"/>
      <c r="D20" s="62">
        <f>D21</f>
        <v>10338.1</v>
      </c>
    </row>
    <row r="21" spans="1:4" outlineLevel="7" x14ac:dyDescent="0.25">
      <c r="A21" s="34" t="s">
        <v>61</v>
      </c>
      <c r="B21" s="35" t="s">
        <v>269</v>
      </c>
      <c r="C21" s="35" t="s">
        <v>62</v>
      </c>
      <c r="D21" s="62">
        <f>D22</f>
        <v>10338.1</v>
      </c>
    </row>
    <row r="22" spans="1:4" ht="20.399999999999999" outlineLevel="7" x14ac:dyDescent="0.25">
      <c r="A22" s="37" t="s">
        <v>73</v>
      </c>
      <c r="B22" s="38" t="s">
        <v>269</v>
      </c>
      <c r="C22" s="38" t="s">
        <v>74</v>
      </c>
      <c r="D22" s="63">
        <f>ведомствен!F323</f>
        <v>10338.1</v>
      </c>
    </row>
    <row r="23" spans="1:4" ht="20.399999999999999" outlineLevel="2" x14ac:dyDescent="0.25">
      <c r="A23" s="34" t="s">
        <v>270</v>
      </c>
      <c r="B23" s="35" t="s">
        <v>271</v>
      </c>
      <c r="C23" s="35"/>
      <c r="D23" s="62">
        <f>D24</f>
        <v>6536</v>
      </c>
    </row>
    <row r="24" spans="1:4" outlineLevel="7" x14ac:dyDescent="0.25">
      <c r="A24" s="34" t="s">
        <v>25</v>
      </c>
      <c r="B24" s="35" t="s">
        <v>271</v>
      </c>
      <c r="C24" s="35" t="s">
        <v>26</v>
      </c>
      <c r="D24" s="62">
        <f>D25</f>
        <v>6536</v>
      </c>
    </row>
    <row r="25" spans="1:4" outlineLevel="7" x14ac:dyDescent="0.25">
      <c r="A25" s="37" t="s">
        <v>27</v>
      </c>
      <c r="B25" s="38" t="s">
        <v>271</v>
      </c>
      <c r="C25" s="38" t="s">
        <v>28</v>
      </c>
      <c r="D25" s="63">
        <f>ведомствен!F326</f>
        <v>6536</v>
      </c>
    </row>
    <row r="26" spans="1:4" outlineLevel="2" x14ac:dyDescent="0.25">
      <c r="A26" s="34" t="s">
        <v>272</v>
      </c>
      <c r="B26" s="35" t="s">
        <v>273</v>
      </c>
      <c r="C26" s="35"/>
      <c r="D26" s="62">
        <f>D27</f>
        <v>15550</v>
      </c>
    </row>
    <row r="27" spans="1:4" outlineLevel="7" x14ac:dyDescent="0.25">
      <c r="A27" s="34" t="s">
        <v>61</v>
      </c>
      <c r="B27" s="35" t="s">
        <v>273</v>
      </c>
      <c r="C27" s="35" t="s">
        <v>62</v>
      </c>
      <c r="D27" s="62">
        <f>D28</f>
        <v>15550</v>
      </c>
    </row>
    <row r="28" spans="1:4" ht="20.399999999999999" outlineLevel="7" x14ac:dyDescent="0.25">
      <c r="A28" s="37" t="s">
        <v>73</v>
      </c>
      <c r="B28" s="38" t="s">
        <v>273</v>
      </c>
      <c r="C28" s="38" t="s">
        <v>74</v>
      </c>
      <c r="D28" s="63">
        <f>ведомствен!F329</f>
        <v>15550</v>
      </c>
    </row>
    <row r="29" spans="1:4" ht="20.399999999999999" outlineLevel="2" x14ac:dyDescent="0.25">
      <c r="A29" s="34" t="s">
        <v>274</v>
      </c>
      <c r="B29" s="35" t="s">
        <v>275</v>
      </c>
      <c r="C29" s="35"/>
      <c r="D29" s="62">
        <f>D30</f>
        <v>2000</v>
      </c>
    </row>
    <row r="30" spans="1:4" outlineLevel="7" x14ac:dyDescent="0.25">
      <c r="A30" s="34" t="s">
        <v>61</v>
      </c>
      <c r="B30" s="35" t="s">
        <v>275</v>
      </c>
      <c r="C30" s="35" t="s">
        <v>62</v>
      </c>
      <c r="D30" s="62">
        <f>D31</f>
        <v>2000</v>
      </c>
    </row>
    <row r="31" spans="1:4" ht="20.399999999999999" outlineLevel="7" x14ac:dyDescent="0.25">
      <c r="A31" s="37" t="s">
        <v>73</v>
      </c>
      <c r="B31" s="38" t="s">
        <v>275</v>
      </c>
      <c r="C31" s="38" t="s">
        <v>74</v>
      </c>
      <c r="D31" s="63">
        <f>ведомствен!F332</f>
        <v>2000</v>
      </c>
    </row>
    <row r="32" spans="1:4" outlineLevel="2" x14ac:dyDescent="0.25">
      <c r="A32" s="34" t="s">
        <v>276</v>
      </c>
      <c r="B32" s="35" t="s">
        <v>277</v>
      </c>
      <c r="C32" s="35"/>
      <c r="D32" s="62">
        <f>D33</f>
        <v>2010</v>
      </c>
    </row>
    <row r="33" spans="1:4" outlineLevel="7" x14ac:dyDescent="0.25">
      <c r="A33" s="34" t="s">
        <v>25</v>
      </c>
      <c r="B33" s="35" t="s">
        <v>277</v>
      </c>
      <c r="C33" s="35" t="s">
        <v>26</v>
      </c>
      <c r="D33" s="62">
        <f>D34</f>
        <v>2010</v>
      </c>
    </row>
    <row r="34" spans="1:4" outlineLevel="7" x14ac:dyDescent="0.25">
      <c r="A34" s="37" t="s">
        <v>27</v>
      </c>
      <c r="B34" s="38" t="s">
        <v>277</v>
      </c>
      <c r="C34" s="38" t="s">
        <v>28</v>
      </c>
      <c r="D34" s="63">
        <f>ведомствен!F335</f>
        <v>2010</v>
      </c>
    </row>
    <row r="35" spans="1:4" outlineLevel="2" x14ac:dyDescent="0.25">
      <c r="A35" s="34" t="s">
        <v>278</v>
      </c>
      <c r="B35" s="35" t="s">
        <v>279</v>
      </c>
      <c r="C35" s="35"/>
      <c r="D35" s="62">
        <f>D36</f>
        <v>2763</v>
      </c>
    </row>
    <row r="36" spans="1:4" outlineLevel="7" x14ac:dyDescent="0.25">
      <c r="A36" s="34" t="s">
        <v>25</v>
      </c>
      <c r="B36" s="35" t="s">
        <v>279</v>
      </c>
      <c r="C36" s="35" t="s">
        <v>26</v>
      </c>
      <c r="D36" s="62">
        <f>D37</f>
        <v>2763</v>
      </c>
    </row>
    <row r="37" spans="1:4" outlineLevel="7" x14ac:dyDescent="0.25">
      <c r="A37" s="37" t="s">
        <v>27</v>
      </c>
      <c r="B37" s="38" t="s">
        <v>279</v>
      </c>
      <c r="C37" s="38" t="s">
        <v>28</v>
      </c>
      <c r="D37" s="63">
        <f>ведомствен!F338</f>
        <v>2763</v>
      </c>
    </row>
    <row r="38" spans="1:4" outlineLevel="2" x14ac:dyDescent="0.25">
      <c r="A38" s="34" t="s">
        <v>280</v>
      </c>
      <c r="B38" s="35" t="s">
        <v>281</v>
      </c>
      <c r="C38" s="35"/>
      <c r="D38" s="62">
        <f>D39</f>
        <v>344</v>
      </c>
    </row>
    <row r="39" spans="1:4" outlineLevel="7" x14ac:dyDescent="0.25">
      <c r="A39" s="34" t="s">
        <v>25</v>
      </c>
      <c r="B39" s="35" t="s">
        <v>281</v>
      </c>
      <c r="C39" s="35" t="s">
        <v>26</v>
      </c>
      <c r="D39" s="62">
        <f>D40</f>
        <v>344</v>
      </c>
    </row>
    <row r="40" spans="1:4" outlineLevel="7" x14ac:dyDescent="0.25">
      <c r="A40" s="37" t="s">
        <v>27</v>
      </c>
      <c r="B40" s="38" t="s">
        <v>281</v>
      </c>
      <c r="C40" s="38" t="s">
        <v>28</v>
      </c>
      <c r="D40" s="63">
        <f>ведомствен!F341</f>
        <v>344</v>
      </c>
    </row>
    <row r="41" spans="1:4" outlineLevel="1" x14ac:dyDescent="0.25">
      <c r="A41" s="34" t="s">
        <v>298</v>
      </c>
      <c r="B41" s="35" t="s">
        <v>299</v>
      </c>
      <c r="C41" s="35"/>
      <c r="D41" s="62">
        <f>D42</f>
        <v>2062</v>
      </c>
    </row>
    <row r="42" spans="1:4" outlineLevel="2" x14ac:dyDescent="0.25">
      <c r="A42" s="34" t="s">
        <v>300</v>
      </c>
      <c r="B42" s="35" t="s">
        <v>301</v>
      </c>
      <c r="C42" s="35"/>
      <c r="D42" s="62">
        <f>D43</f>
        <v>2062</v>
      </c>
    </row>
    <row r="43" spans="1:4" outlineLevel="7" x14ac:dyDescent="0.25">
      <c r="A43" s="34" t="s">
        <v>25</v>
      </c>
      <c r="B43" s="35" t="s">
        <v>301</v>
      </c>
      <c r="C43" s="35" t="s">
        <v>26</v>
      </c>
      <c r="D43" s="62">
        <f>D44</f>
        <v>2062</v>
      </c>
    </row>
    <row r="44" spans="1:4" outlineLevel="7" x14ac:dyDescent="0.25">
      <c r="A44" s="37" t="s">
        <v>27</v>
      </c>
      <c r="B44" s="38" t="s">
        <v>301</v>
      </c>
      <c r="C44" s="38" t="s">
        <v>28</v>
      </c>
      <c r="D44" s="63">
        <f>ведомствен!F361</f>
        <v>2062</v>
      </c>
    </row>
    <row r="45" spans="1:4" ht="20.399999999999999" outlineLevel="1" x14ac:dyDescent="0.25">
      <c r="A45" s="34" t="s">
        <v>252</v>
      </c>
      <c r="B45" s="35" t="s">
        <v>253</v>
      </c>
      <c r="C45" s="35"/>
      <c r="D45" s="62">
        <f>D46+D49</f>
        <v>5262</v>
      </c>
    </row>
    <row r="46" spans="1:4" outlineLevel="2" x14ac:dyDescent="0.25">
      <c r="A46" s="34" t="s">
        <v>254</v>
      </c>
      <c r="B46" s="35" t="s">
        <v>255</v>
      </c>
      <c r="C46" s="35"/>
      <c r="D46" s="62">
        <f>D47</f>
        <v>4041</v>
      </c>
    </row>
    <row r="47" spans="1:4" outlineLevel="7" x14ac:dyDescent="0.25">
      <c r="A47" s="34" t="s">
        <v>61</v>
      </c>
      <c r="B47" s="35" t="s">
        <v>255</v>
      </c>
      <c r="C47" s="35" t="s">
        <v>62</v>
      </c>
      <c r="D47" s="62">
        <f>D48</f>
        <v>4041</v>
      </c>
    </row>
    <row r="48" spans="1:4" ht="20.399999999999999" outlineLevel="7" x14ac:dyDescent="0.25">
      <c r="A48" s="37" t="s">
        <v>73</v>
      </c>
      <c r="B48" s="38" t="s">
        <v>255</v>
      </c>
      <c r="C48" s="38" t="s">
        <v>74</v>
      </c>
      <c r="D48" s="63">
        <f>ведомствен!F305</f>
        <v>4041</v>
      </c>
    </row>
    <row r="49" spans="1:4" outlineLevel="2" x14ac:dyDescent="0.25">
      <c r="A49" s="34" t="s">
        <v>256</v>
      </c>
      <c r="B49" s="35" t="s">
        <v>257</v>
      </c>
      <c r="C49" s="35"/>
      <c r="D49" s="62">
        <f>D50</f>
        <v>1221</v>
      </c>
    </row>
    <row r="50" spans="1:4" outlineLevel="7" x14ac:dyDescent="0.25">
      <c r="A50" s="34" t="s">
        <v>61</v>
      </c>
      <c r="B50" s="35" t="s">
        <v>257</v>
      </c>
      <c r="C50" s="35" t="s">
        <v>62</v>
      </c>
      <c r="D50" s="62">
        <f>D51</f>
        <v>1221</v>
      </c>
    </row>
    <row r="51" spans="1:4" ht="20.399999999999999" outlineLevel="7" x14ac:dyDescent="0.25">
      <c r="A51" s="37" t="s">
        <v>73</v>
      </c>
      <c r="B51" s="38" t="s">
        <v>257</v>
      </c>
      <c r="C51" s="38" t="s">
        <v>74</v>
      </c>
      <c r="D51" s="63">
        <f>ведомствен!F308</f>
        <v>1221</v>
      </c>
    </row>
    <row r="52" spans="1:4" x14ac:dyDescent="0.25">
      <c r="A52" s="20" t="s">
        <v>617</v>
      </c>
      <c r="B52" s="19" t="s">
        <v>618</v>
      </c>
      <c r="C52" s="19"/>
      <c r="D52" s="61">
        <f>D53+D69+D91</f>
        <v>435501.50000000006</v>
      </c>
    </row>
    <row r="53" spans="1:4" outlineLevel="1" x14ac:dyDescent="0.25">
      <c r="A53" s="34" t="s">
        <v>653</v>
      </c>
      <c r="B53" s="35" t="s">
        <v>654</v>
      </c>
      <c r="C53" s="35"/>
      <c r="D53" s="62">
        <f>D54+D57+D60+D63+D66</f>
        <v>12632.4</v>
      </c>
    </row>
    <row r="54" spans="1:4" outlineLevel="2" x14ac:dyDescent="0.25">
      <c r="A54" s="34" t="s">
        <v>655</v>
      </c>
      <c r="B54" s="35" t="s">
        <v>656</v>
      </c>
      <c r="C54" s="35"/>
      <c r="D54" s="62">
        <f>D55</f>
        <v>12064</v>
      </c>
    </row>
    <row r="55" spans="1:4" outlineLevel="7" x14ac:dyDescent="0.25">
      <c r="A55" s="34" t="s">
        <v>339</v>
      </c>
      <c r="B55" s="35" t="s">
        <v>656</v>
      </c>
      <c r="C55" s="35" t="s">
        <v>340</v>
      </c>
      <c r="D55" s="62">
        <f>D56</f>
        <v>12064</v>
      </c>
    </row>
    <row r="56" spans="1:4" outlineLevel="7" x14ac:dyDescent="0.25">
      <c r="A56" s="37" t="s">
        <v>341</v>
      </c>
      <c r="B56" s="38" t="s">
        <v>656</v>
      </c>
      <c r="C56" s="38" t="s">
        <v>342</v>
      </c>
      <c r="D56" s="63">
        <f>ведомствен!F1048</f>
        <v>12064</v>
      </c>
    </row>
    <row r="57" spans="1:4" outlineLevel="2" x14ac:dyDescent="0.25">
      <c r="A57" s="34" t="s">
        <v>657</v>
      </c>
      <c r="B57" s="35" t="s">
        <v>658</v>
      </c>
      <c r="C57" s="35"/>
      <c r="D57" s="62">
        <f>D58</f>
        <v>271.39999999999998</v>
      </c>
    </row>
    <row r="58" spans="1:4" outlineLevel="7" x14ac:dyDescent="0.25">
      <c r="A58" s="34" t="s">
        <v>339</v>
      </c>
      <c r="B58" s="35" t="s">
        <v>658</v>
      </c>
      <c r="C58" s="35" t="s">
        <v>340</v>
      </c>
      <c r="D58" s="62">
        <f>D59</f>
        <v>271.39999999999998</v>
      </c>
    </row>
    <row r="59" spans="1:4" outlineLevel="7" x14ac:dyDescent="0.25">
      <c r="A59" s="37" t="s">
        <v>341</v>
      </c>
      <c r="B59" s="38" t="s">
        <v>658</v>
      </c>
      <c r="C59" s="38" t="s">
        <v>342</v>
      </c>
      <c r="D59" s="63">
        <f>ведомствен!F1051</f>
        <v>271.39999999999998</v>
      </c>
    </row>
    <row r="60" spans="1:4" outlineLevel="2" x14ac:dyDescent="0.25">
      <c r="A60" s="34" t="s">
        <v>659</v>
      </c>
      <c r="B60" s="35" t="s">
        <v>660</v>
      </c>
      <c r="C60" s="35"/>
      <c r="D60" s="62">
        <f>D61</f>
        <v>188</v>
      </c>
    </row>
    <row r="61" spans="1:4" outlineLevel="7" x14ac:dyDescent="0.25">
      <c r="A61" s="34" t="s">
        <v>339</v>
      </c>
      <c r="B61" s="35" t="s">
        <v>660</v>
      </c>
      <c r="C61" s="35" t="s">
        <v>340</v>
      </c>
      <c r="D61" s="62">
        <f>D62</f>
        <v>188</v>
      </c>
    </row>
    <row r="62" spans="1:4" outlineLevel="7" x14ac:dyDescent="0.25">
      <c r="A62" s="37" t="s">
        <v>341</v>
      </c>
      <c r="B62" s="38" t="s">
        <v>660</v>
      </c>
      <c r="C62" s="38" t="s">
        <v>342</v>
      </c>
      <c r="D62" s="63">
        <f>ведомствен!F1054</f>
        <v>188</v>
      </c>
    </row>
    <row r="63" spans="1:4" outlineLevel="2" x14ac:dyDescent="0.25">
      <c r="A63" s="34" t="s">
        <v>661</v>
      </c>
      <c r="B63" s="35" t="s">
        <v>662</v>
      </c>
      <c r="C63" s="35"/>
      <c r="D63" s="62">
        <f>D64</f>
        <v>101</v>
      </c>
    </row>
    <row r="64" spans="1:4" outlineLevel="7" x14ac:dyDescent="0.25">
      <c r="A64" s="34" t="s">
        <v>339</v>
      </c>
      <c r="B64" s="35" t="s">
        <v>662</v>
      </c>
      <c r="C64" s="35" t="s">
        <v>340</v>
      </c>
      <c r="D64" s="62">
        <f>D65</f>
        <v>101</v>
      </c>
    </row>
    <row r="65" spans="1:4" outlineLevel="7" x14ac:dyDescent="0.25">
      <c r="A65" s="37" t="s">
        <v>341</v>
      </c>
      <c r="B65" s="38" t="s">
        <v>662</v>
      </c>
      <c r="C65" s="38" t="s">
        <v>342</v>
      </c>
      <c r="D65" s="63">
        <f>ведомствен!F1057</f>
        <v>101</v>
      </c>
    </row>
    <row r="66" spans="1:4" outlineLevel="2" x14ac:dyDescent="0.25">
      <c r="A66" s="34" t="s">
        <v>663</v>
      </c>
      <c r="B66" s="35" t="s">
        <v>664</v>
      </c>
      <c r="C66" s="35"/>
      <c r="D66" s="62">
        <f>D67</f>
        <v>8</v>
      </c>
    </row>
    <row r="67" spans="1:4" outlineLevel="7" x14ac:dyDescent="0.25">
      <c r="A67" s="34" t="s">
        <v>339</v>
      </c>
      <c r="B67" s="35" t="s">
        <v>664</v>
      </c>
      <c r="C67" s="35" t="s">
        <v>340</v>
      </c>
      <c r="D67" s="62">
        <f>D68</f>
        <v>8</v>
      </c>
    </row>
    <row r="68" spans="1:4" outlineLevel="7" x14ac:dyDescent="0.25">
      <c r="A68" s="37" t="s">
        <v>341</v>
      </c>
      <c r="B68" s="38" t="s">
        <v>664</v>
      </c>
      <c r="C68" s="38" t="s">
        <v>342</v>
      </c>
      <c r="D68" s="63">
        <f>ведомствен!F1060</f>
        <v>8</v>
      </c>
    </row>
    <row r="69" spans="1:4" ht="20.399999999999999" outlineLevel="1" x14ac:dyDescent="0.25">
      <c r="A69" s="34" t="s">
        <v>619</v>
      </c>
      <c r="B69" s="35" t="s">
        <v>620</v>
      </c>
      <c r="C69" s="35"/>
      <c r="D69" s="62">
        <f>D70+D73+D77+D80+D84+D87</f>
        <v>97188.3</v>
      </c>
    </row>
    <row r="70" spans="1:4" outlineLevel="2" x14ac:dyDescent="0.25">
      <c r="A70" s="34" t="s">
        <v>471</v>
      </c>
      <c r="B70" s="35" t="s">
        <v>621</v>
      </c>
      <c r="C70" s="35"/>
      <c r="D70" s="62">
        <f>D71</f>
        <v>329</v>
      </c>
    </row>
    <row r="71" spans="1:4" outlineLevel="7" x14ac:dyDescent="0.25">
      <c r="A71" s="34" t="s">
        <v>339</v>
      </c>
      <c r="B71" s="35" t="s">
        <v>621</v>
      </c>
      <c r="C71" s="35" t="s">
        <v>340</v>
      </c>
      <c r="D71" s="62">
        <f>D72</f>
        <v>329</v>
      </c>
    </row>
    <row r="72" spans="1:4" outlineLevel="7" x14ac:dyDescent="0.25">
      <c r="A72" s="37" t="s">
        <v>467</v>
      </c>
      <c r="B72" s="38" t="s">
        <v>621</v>
      </c>
      <c r="C72" s="38" t="s">
        <v>468</v>
      </c>
      <c r="D72" s="63">
        <f>ведомствен!F968</f>
        <v>329</v>
      </c>
    </row>
    <row r="73" spans="1:4" outlineLevel="2" x14ac:dyDescent="0.25">
      <c r="A73" s="34" t="s">
        <v>622</v>
      </c>
      <c r="B73" s="35" t="s">
        <v>623</v>
      </c>
      <c r="C73" s="35"/>
      <c r="D73" s="62">
        <f>D74</f>
        <v>93567.8</v>
      </c>
    </row>
    <row r="74" spans="1:4" outlineLevel="7" x14ac:dyDescent="0.25">
      <c r="A74" s="34" t="s">
        <v>339</v>
      </c>
      <c r="B74" s="35" t="s">
        <v>623</v>
      </c>
      <c r="C74" s="35" t="s">
        <v>340</v>
      </c>
      <c r="D74" s="62">
        <f>D75+D76</f>
        <v>93567.8</v>
      </c>
    </row>
    <row r="75" spans="1:4" outlineLevel="7" x14ac:dyDescent="0.25">
      <c r="A75" s="37" t="s">
        <v>341</v>
      </c>
      <c r="B75" s="38" t="s">
        <v>623</v>
      </c>
      <c r="C75" s="38" t="s">
        <v>342</v>
      </c>
      <c r="D75" s="63">
        <f>ведомствен!F971</f>
        <v>46481.4</v>
      </c>
    </row>
    <row r="76" spans="1:4" outlineLevel="7" x14ac:dyDescent="0.25">
      <c r="A76" s="37" t="s">
        <v>467</v>
      </c>
      <c r="B76" s="38" t="s">
        <v>623</v>
      </c>
      <c r="C76" s="38" t="s">
        <v>468</v>
      </c>
      <c r="D76" s="63">
        <f>ведомствен!F972</f>
        <v>47086.400000000001</v>
      </c>
    </row>
    <row r="77" spans="1:4" ht="20.399999999999999" outlineLevel="2" x14ac:dyDescent="0.25">
      <c r="A77" s="34" t="s">
        <v>624</v>
      </c>
      <c r="B77" s="35" t="s">
        <v>625</v>
      </c>
      <c r="C77" s="35"/>
      <c r="D77" s="62">
        <f>D78</f>
        <v>88</v>
      </c>
    </row>
    <row r="78" spans="1:4" outlineLevel="7" x14ac:dyDescent="0.25">
      <c r="A78" s="34" t="s">
        <v>339</v>
      </c>
      <c r="B78" s="35" t="s">
        <v>625</v>
      </c>
      <c r="C78" s="35" t="s">
        <v>340</v>
      </c>
      <c r="D78" s="62">
        <f>D79</f>
        <v>88</v>
      </c>
    </row>
    <row r="79" spans="1:4" outlineLevel="7" x14ac:dyDescent="0.25">
      <c r="A79" s="37" t="s">
        <v>467</v>
      </c>
      <c r="B79" s="38" t="s">
        <v>625</v>
      </c>
      <c r="C79" s="38" t="s">
        <v>468</v>
      </c>
      <c r="D79" s="63">
        <f>ведомствен!F975</f>
        <v>88</v>
      </c>
    </row>
    <row r="80" spans="1:4" ht="20.399999999999999" outlineLevel="2" x14ac:dyDescent="0.25">
      <c r="A80" s="34" t="s">
        <v>626</v>
      </c>
      <c r="B80" s="35" t="s">
        <v>627</v>
      </c>
      <c r="C80" s="35"/>
      <c r="D80" s="62">
        <f>D81</f>
        <v>1711</v>
      </c>
    </row>
    <row r="81" spans="1:4" outlineLevel="7" x14ac:dyDescent="0.25">
      <c r="A81" s="34" t="s">
        <v>339</v>
      </c>
      <c r="B81" s="35" t="s">
        <v>627</v>
      </c>
      <c r="C81" s="35" t="s">
        <v>340</v>
      </c>
      <c r="D81" s="62">
        <f>D82+D83</f>
        <v>1711</v>
      </c>
    </row>
    <row r="82" spans="1:4" outlineLevel="7" x14ac:dyDescent="0.25">
      <c r="A82" s="37" t="s">
        <v>341</v>
      </c>
      <c r="B82" s="38" t="s">
        <v>627</v>
      </c>
      <c r="C82" s="38" t="s">
        <v>342</v>
      </c>
      <c r="D82" s="63">
        <f>ведомствен!F978</f>
        <v>1026</v>
      </c>
    </row>
    <row r="83" spans="1:4" outlineLevel="7" x14ac:dyDescent="0.25">
      <c r="A83" s="37" t="s">
        <v>467</v>
      </c>
      <c r="B83" s="38" t="s">
        <v>627</v>
      </c>
      <c r="C83" s="38" t="s">
        <v>468</v>
      </c>
      <c r="D83" s="63">
        <f>ведомствен!F979</f>
        <v>685</v>
      </c>
    </row>
    <row r="84" spans="1:4" ht="20.399999999999999" outlineLevel="2" x14ac:dyDescent="0.25">
      <c r="A84" s="34" t="s">
        <v>628</v>
      </c>
      <c r="B84" s="35" t="s">
        <v>629</v>
      </c>
      <c r="C84" s="35"/>
      <c r="D84" s="62">
        <f>D85</f>
        <v>288.5</v>
      </c>
    </row>
    <row r="85" spans="1:4" outlineLevel="7" x14ac:dyDescent="0.25">
      <c r="A85" s="34" t="s">
        <v>339</v>
      </c>
      <c r="B85" s="35" t="s">
        <v>629</v>
      </c>
      <c r="C85" s="35" t="s">
        <v>340</v>
      </c>
      <c r="D85" s="62">
        <f>D86</f>
        <v>288.5</v>
      </c>
    </row>
    <row r="86" spans="1:4" outlineLevel="7" x14ac:dyDescent="0.25">
      <c r="A86" s="37" t="s">
        <v>467</v>
      </c>
      <c r="B86" s="38" t="s">
        <v>629</v>
      </c>
      <c r="C86" s="38" t="s">
        <v>468</v>
      </c>
      <c r="D86" s="63">
        <f>ведомствен!F982</f>
        <v>288.5</v>
      </c>
    </row>
    <row r="87" spans="1:4" ht="20.399999999999999" outlineLevel="2" x14ac:dyDescent="0.25">
      <c r="A87" s="34" t="s">
        <v>630</v>
      </c>
      <c r="B87" s="35" t="s">
        <v>631</v>
      </c>
      <c r="C87" s="35"/>
      <c r="D87" s="62">
        <f>D88</f>
        <v>1204</v>
      </c>
    </row>
    <row r="88" spans="1:4" outlineLevel="7" x14ac:dyDescent="0.25">
      <c r="A88" s="34" t="s">
        <v>339</v>
      </c>
      <c r="B88" s="35" t="s">
        <v>631</v>
      </c>
      <c r="C88" s="35" t="s">
        <v>340</v>
      </c>
      <c r="D88" s="62">
        <f>D89+D90</f>
        <v>1204</v>
      </c>
    </row>
    <row r="89" spans="1:4" outlineLevel="7" x14ac:dyDescent="0.25">
      <c r="A89" s="37" t="s">
        <v>341</v>
      </c>
      <c r="B89" s="38" t="s">
        <v>631</v>
      </c>
      <c r="C89" s="38" t="s">
        <v>342</v>
      </c>
      <c r="D89" s="63">
        <f>ведомствен!F985</f>
        <v>620</v>
      </c>
    </row>
    <row r="90" spans="1:4" outlineLevel="7" x14ac:dyDescent="0.25">
      <c r="A90" s="37" t="s">
        <v>467</v>
      </c>
      <c r="B90" s="38" t="s">
        <v>631</v>
      </c>
      <c r="C90" s="38" t="s">
        <v>468</v>
      </c>
      <c r="D90" s="63">
        <f>ведомствен!F986</f>
        <v>584</v>
      </c>
    </row>
    <row r="91" spans="1:4" outlineLevel="1" x14ac:dyDescent="0.25">
      <c r="A91" s="34" t="s">
        <v>665</v>
      </c>
      <c r="B91" s="35" t="s">
        <v>666</v>
      </c>
      <c r="C91" s="35"/>
      <c r="D91" s="62">
        <f>D92+D96+D103+D111+D115+D118+D121+D125+D129+D132+D135+D138+D141+D144+D147</f>
        <v>325680.80000000005</v>
      </c>
    </row>
    <row r="92" spans="1:4" outlineLevel="2" x14ac:dyDescent="0.25">
      <c r="A92" s="34" t="s">
        <v>471</v>
      </c>
      <c r="B92" s="35" t="s">
        <v>667</v>
      </c>
      <c r="C92" s="35"/>
      <c r="D92" s="62">
        <f>D93</f>
        <v>1600</v>
      </c>
    </row>
    <row r="93" spans="1:4" outlineLevel="7" x14ac:dyDescent="0.25">
      <c r="A93" s="34" t="s">
        <v>339</v>
      </c>
      <c r="B93" s="35" t="s">
        <v>667</v>
      </c>
      <c r="C93" s="35" t="s">
        <v>340</v>
      </c>
      <c r="D93" s="62">
        <f>D94+D95</f>
        <v>1600</v>
      </c>
    </row>
    <row r="94" spans="1:4" outlineLevel="7" x14ac:dyDescent="0.25">
      <c r="A94" s="37" t="s">
        <v>341</v>
      </c>
      <c r="B94" s="38" t="s">
        <v>667</v>
      </c>
      <c r="C94" s="38" t="s">
        <v>342</v>
      </c>
      <c r="D94" s="63">
        <f>ведомствен!F1064</f>
        <v>650</v>
      </c>
    </row>
    <row r="95" spans="1:4" outlineLevel="7" x14ac:dyDescent="0.25">
      <c r="A95" s="37" t="s">
        <v>467</v>
      </c>
      <c r="B95" s="38" t="s">
        <v>667</v>
      </c>
      <c r="C95" s="38" t="s">
        <v>468</v>
      </c>
      <c r="D95" s="63">
        <f>ведомствен!F1065</f>
        <v>950</v>
      </c>
    </row>
    <row r="96" spans="1:4" ht="20.399999999999999" outlineLevel="2" x14ac:dyDescent="0.25">
      <c r="A96" s="34" t="s">
        <v>758</v>
      </c>
      <c r="B96" s="35" t="s">
        <v>759</v>
      </c>
      <c r="C96" s="35"/>
      <c r="D96" s="62">
        <f>D97+D99+D101</f>
        <v>33442.199999999997</v>
      </c>
    </row>
    <row r="97" spans="1:4" ht="20.399999999999999" outlineLevel="7" x14ac:dyDescent="0.25">
      <c r="A97" s="34" t="s">
        <v>17</v>
      </c>
      <c r="B97" s="35" t="s">
        <v>759</v>
      </c>
      <c r="C97" s="35" t="s">
        <v>18</v>
      </c>
      <c r="D97" s="62">
        <f>D98</f>
        <v>29795.599999999999</v>
      </c>
    </row>
    <row r="98" spans="1:4" outlineLevel="7" x14ac:dyDescent="0.25">
      <c r="A98" s="37" t="s">
        <v>89</v>
      </c>
      <c r="B98" s="38" t="s">
        <v>759</v>
      </c>
      <c r="C98" s="38" t="s">
        <v>90</v>
      </c>
      <c r="D98" s="63">
        <f>ведомствен!F1284</f>
        <v>29795.599999999999</v>
      </c>
    </row>
    <row r="99" spans="1:4" outlineLevel="7" x14ac:dyDescent="0.25">
      <c r="A99" s="34" t="s">
        <v>25</v>
      </c>
      <c r="B99" s="35" t="s">
        <v>759</v>
      </c>
      <c r="C99" s="35" t="s">
        <v>26</v>
      </c>
      <c r="D99" s="62">
        <f>D100</f>
        <v>3640.6</v>
      </c>
    </row>
    <row r="100" spans="1:4" outlineLevel="7" x14ac:dyDescent="0.25">
      <c r="A100" s="37" t="s">
        <v>27</v>
      </c>
      <c r="B100" s="38" t="s">
        <v>759</v>
      </c>
      <c r="C100" s="38" t="s">
        <v>28</v>
      </c>
      <c r="D100" s="63">
        <f>ведомствен!F1286</f>
        <v>3640.6</v>
      </c>
    </row>
    <row r="101" spans="1:4" outlineLevel="7" x14ac:dyDescent="0.25">
      <c r="A101" s="34" t="s">
        <v>61</v>
      </c>
      <c r="B101" s="35" t="s">
        <v>759</v>
      </c>
      <c r="C101" s="35" t="s">
        <v>62</v>
      </c>
      <c r="D101" s="62">
        <f>D102</f>
        <v>6</v>
      </c>
    </row>
    <row r="102" spans="1:4" outlineLevel="7" x14ac:dyDescent="0.25">
      <c r="A102" s="37" t="s">
        <v>63</v>
      </c>
      <c r="B102" s="38" t="s">
        <v>759</v>
      </c>
      <c r="C102" s="38" t="s">
        <v>64</v>
      </c>
      <c r="D102" s="63">
        <f>ведомствен!F1288</f>
        <v>6</v>
      </c>
    </row>
    <row r="103" spans="1:4" outlineLevel="2" x14ac:dyDescent="0.25">
      <c r="A103" s="34" t="s">
        <v>668</v>
      </c>
      <c r="B103" s="35" t="s">
        <v>669</v>
      </c>
      <c r="C103" s="35"/>
      <c r="D103" s="62">
        <f>D104+D106+D109</f>
        <v>2176.1</v>
      </c>
    </row>
    <row r="104" spans="1:4" outlineLevel="7" x14ac:dyDescent="0.25">
      <c r="A104" s="34" t="s">
        <v>25</v>
      </c>
      <c r="B104" s="35" t="s">
        <v>669</v>
      </c>
      <c r="C104" s="35" t="s">
        <v>26</v>
      </c>
      <c r="D104" s="62">
        <f>D105</f>
        <v>432.4</v>
      </c>
    </row>
    <row r="105" spans="1:4" outlineLevel="7" x14ac:dyDescent="0.25">
      <c r="A105" s="37" t="s">
        <v>27</v>
      </c>
      <c r="B105" s="38" t="s">
        <v>669</v>
      </c>
      <c r="C105" s="38" t="s">
        <v>28</v>
      </c>
      <c r="D105" s="63">
        <f>ведомствен!F1068</f>
        <v>432.4</v>
      </c>
    </row>
    <row r="106" spans="1:4" outlineLevel="7" x14ac:dyDescent="0.25">
      <c r="A106" s="34" t="s">
        <v>339</v>
      </c>
      <c r="B106" s="35" t="s">
        <v>669</v>
      </c>
      <c r="C106" s="35" t="s">
        <v>340</v>
      </c>
      <c r="D106" s="62">
        <f>D107+D108</f>
        <v>1733.7</v>
      </c>
    </row>
    <row r="107" spans="1:4" outlineLevel="7" x14ac:dyDescent="0.25">
      <c r="A107" s="37" t="s">
        <v>341</v>
      </c>
      <c r="B107" s="38" t="s">
        <v>669</v>
      </c>
      <c r="C107" s="38" t="s">
        <v>342</v>
      </c>
      <c r="D107" s="63">
        <f>ведомствен!F1070</f>
        <v>609.20000000000005</v>
      </c>
    </row>
    <row r="108" spans="1:4" outlineLevel="7" x14ac:dyDescent="0.25">
      <c r="A108" s="37" t="s">
        <v>467</v>
      </c>
      <c r="B108" s="38" t="s">
        <v>669</v>
      </c>
      <c r="C108" s="38" t="s">
        <v>468</v>
      </c>
      <c r="D108" s="63">
        <f>ведомствен!F1071</f>
        <v>1124.5</v>
      </c>
    </row>
    <row r="109" spans="1:4" outlineLevel="7" x14ac:dyDescent="0.25">
      <c r="A109" s="34" t="s">
        <v>61</v>
      </c>
      <c r="B109" s="35" t="s">
        <v>669</v>
      </c>
      <c r="C109" s="35" t="s">
        <v>62</v>
      </c>
      <c r="D109" s="62">
        <f>D110</f>
        <v>10</v>
      </c>
    </row>
    <row r="110" spans="1:4" outlineLevel="7" x14ac:dyDescent="0.25">
      <c r="A110" s="37" t="s">
        <v>63</v>
      </c>
      <c r="B110" s="38" t="s">
        <v>669</v>
      </c>
      <c r="C110" s="38" t="s">
        <v>64</v>
      </c>
      <c r="D110" s="63">
        <f>ведомствен!F1073</f>
        <v>10</v>
      </c>
    </row>
    <row r="111" spans="1:4" outlineLevel="2" x14ac:dyDescent="0.25">
      <c r="A111" s="34" t="s">
        <v>661</v>
      </c>
      <c r="B111" s="35" t="s">
        <v>670</v>
      </c>
      <c r="C111" s="35"/>
      <c r="D111" s="62">
        <f>D112</f>
        <v>2382</v>
      </c>
    </row>
    <row r="112" spans="1:4" outlineLevel="7" x14ac:dyDescent="0.25">
      <c r="A112" s="34" t="s">
        <v>339</v>
      </c>
      <c r="B112" s="35" t="s">
        <v>670</v>
      </c>
      <c r="C112" s="35" t="s">
        <v>340</v>
      </c>
      <c r="D112" s="62">
        <f>D113+D114</f>
        <v>2382</v>
      </c>
    </row>
    <row r="113" spans="1:4" outlineLevel="7" x14ac:dyDescent="0.25">
      <c r="A113" s="37" t="s">
        <v>341</v>
      </c>
      <c r="B113" s="38" t="s">
        <v>670</v>
      </c>
      <c r="C113" s="38" t="s">
        <v>342</v>
      </c>
      <c r="D113" s="63">
        <f>ведомствен!F1076</f>
        <v>1413</v>
      </c>
    </row>
    <row r="114" spans="1:4" outlineLevel="7" x14ac:dyDescent="0.25">
      <c r="A114" s="37" t="s">
        <v>467</v>
      </c>
      <c r="B114" s="38" t="s">
        <v>670</v>
      </c>
      <c r="C114" s="38" t="s">
        <v>468</v>
      </c>
      <c r="D114" s="63">
        <f>ведомствен!F1077</f>
        <v>969</v>
      </c>
    </row>
    <row r="115" spans="1:4" ht="30.6" outlineLevel="2" x14ac:dyDescent="0.25">
      <c r="A115" s="34" t="s">
        <v>671</v>
      </c>
      <c r="B115" s="35" t="s">
        <v>672</v>
      </c>
      <c r="C115" s="35"/>
      <c r="D115" s="62">
        <f>D116</f>
        <v>487.6</v>
      </c>
    </row>
    <row r="116" spans="1:4" outlineLevel="7" x14ac:dyDescent="0.25">
      <c r="A116" s="34" t="s">
        <v>339</v>
      </c>
      <c r="B116" s="35" t="s">
        <v>672</v>
      </c>
      <c r="C116" s="35" t="s">
        <v>340</v>
      </c>
      <c r="D116" s="62">
        <f>D117</f>
        <v>487.6</v>
      </c>
    </row>
    <row r="117" spans="1:4" outlineLevel="7" x14ac:dyDescent="0.25">
      <c r="A117" s="37" t="s">
        <v>341</v>
      </c>
      <c r="B117" s="38" t="s">
        <v>672</v>
      </c>
      <c r="C117" s="38" t="s">
        <v>342</v>
      </c>
      <c r="D117" s="63">
        <f>ведомствен!F1080</f>
        <v>487.6</v>
      </c>
    </row>
    <row r="118" spans="1:4" outlineLevel="2" x14ac:dyDescent="0.25">
      <c r="A118" s="34" t="s">
        <v>673</v>
      </c>
      <c r="B118" s="35" t="s">
        <v>674</v>
      </c>
      <c r="C118" s="35"/>
      <c r="D118" s="62">
        <f>D119</f>
        <v>750</v>
      </c>
    </row>
    <row r="119" spans="1:4" outlineLevel="7" x14ac:dyDescent="0.25">
      <c r="A119" s="34" t="s">
        <v>339</v>
      </c>
      <c r="B119" s="35" t="s">
        <v>674</v>
      </c>
      <c r="C119" s="35" t="s">
        <v>340</v>
      </c>
      <c r="D119" s="62">
        <f>D120</f>
        <v>750</v>
      </c>
    </row>
    <row r="120" spans="1:4" outlineLevel="7" x14ac:dyDescent="0.25">
      <c r="A120" s="37" t="s">
        <v>341</v>
      </c>
      <c r="B120" s="38" t="s">
        <v>674</v>
      </c>
      <c r="C120" s="38" t="s">
        <v>342</v>
      </c>
      <c r="D120" s="63">
        <f>ведомствен!F1083</f>
        <v>750</v>
      </c>
    </row>
    <row r="121" spans="1:4" outlineLevel="2" x14ac:dyDescent="0.25">
      <c r="A121" s="34" t="s">
        <v>675</v>
      </c>
      <c r="B121" s="35" t="s">
        <v>676</v>
      </c>
      <c r="C121" s="35"/>
      <c r="D121" s="62">
        <f>D122</f>
        <v>119171.4</v>
      </c>
    </row>
    <row r="122" spans="1:4" outlineLevel="7" x14ac:dyDescent="0.25">
      <c r="A122" s="34" t="s">
        <v>339</v>
      </c>
      <c r="B122" s="35" t="s">
        <v>676</v>
      </c>
      <c r="C122" s="35" t="s">
        <v>340</v>
      </c>
      <c r="D122" s="62">
        <f>D123+D124</f>
        <v>119171.4</v>
      </c>
    </row>
    <row r="123" spans="1:4" outlineLevel="7" x14ac:dyDescent="0.25">
      <c r="A123" s="37" t="s">
        <v>341</v>
      </c>
      <c r="B123" s="38" t="s">
        <v>676</v>
      </c>
      <c r="C123" s="38" t="s">
        <v>342</v>
      </c>
      <c r="D123" s="63">
        <f>ведомствен!F1086</f>
        <v>110017.4</v>
      </c>
    </row>
    <row r="124" spans="1:4" outlineLevel="7" x14ac:dyDescent="0.25">
      <c r="A124" s="37" t="s">
        <v>467</v>
      </c>
      <c r="B124" s="38" t="s">
        <v>676</v>
      </c>
      <c r="C124" s="38" t="s">
        <v>468</v>
      </c>
      <c r="D124" s="63">
        <f>ведомствен!F1087</f>
        <v>9154</v>
      </c>
    </row>
    <row r="125" spans="1:4" outlineLevel="2" x14ac:dyDescent="0.25">
      <c r="A125" s="34" t="s">
        <v>677</v>
      </c>
      <c r="B125" s="35" t="s">
        <v>678</v>
      </c>
      <c r="C125" s="35"/>
      <c r="D125" s="62">
        <f>D126</f>
        <v>14036</v>
      </c>
    </row>
    <row r="126" spans="1:4" outlineLevel="7" x14ac:dyDescent="0.25">
      <c r="A126" s="34" t="s">
        <v>339</v>
      </c>
      <c r="B126" s="35" t="s">
        <v>678</v>
      </c>
      <c r="C126" s="35" t="s">
        <v>340</v>
      </c>
      <c r="D126" s="62">
        <f>D127+D128</f>
        <v>14036</v>
      </c>
    </row>
    <row r="127" spans="1:4" outlineLevel="7" x14ac:dyDescent="0.25">
      <c r="A127" s="37" t="s">
        <v>341</v>
      </c>
      <c r="B127" s="38" t="s">
        <v>678</v>
      </c>
      <c r="C127" s="38" t="s">
        <v>342</v>
      </c>
      <c r="D127" s="63">
        <f>ведомствен!F1090</f>
        <v>8827</v>
      </c>
    </row>
    <row r="128" spans="1:4" outlineLevel="7" x14ac:dyDescent="0.25">
      <c r="A128" s="37" t="s">
        <v>467</v>
      </c>
      <c r="B128" s="38" t="s">
        <v>678</v>
      </c>
      <c r="C128" s="38" t="s">
        <v>468</v>
      </c>
      <c r="D128" s="63">
        <f>ведомствен!F1091</f>
        <v>5209</v>
      </c>
    </row>
    <row r="129" spans="1:4" outlineLevel="2" x14ac:dyDescent="0.25">
      <c r="A129" s="34" t="s">
        <v>679</v>
      </c>
      <c r="B129" s="35" t="s">
        <v>680</v>
      </c>
      <c r="C129" s="35"/>
      <c r="D129" s="62">
        <f>D130</f>
        <v>99547.6</v>
      </c>
    </row>
    <row r="130" spans="1:4" outlineLevel="7" x14ac:dyDescent="0.25">
      <c r="A130" s="34" t="s">
        <v>339</v>
      </c>
      <c r="B130" s="35" t="s">
        <v>680</v>
      </c>
      <c r="C130" s="35" t="s">
        <v>340</v>
      </c>
      <c r="D130" s="62">
        <f>D131</f>
        <v>99547.6</v>
      </c>
    </row>
    <row r="131" spans="1:4" outlineLevel="7" x14ac:dyDescent="0.25">
      <c r="A131" s="37" t="s">
        <v>467</v>
      </c>
      <c r="B131" s="38" t="s">
        <v>680</v>
      </c>
      <c r="C131" s="38" t="s">
        <v>468</v>
      </c>
      <c r="D131" s="63">
        <f>ведомствен!F1094</f>
        <v>99547.6</v>
      </c>
    </row>
    <row r="132" spans="1:4" outlineLevel="2" x14ac:dyDescent="0.25">
      <c r="A132" s="34" t="s">
        <v>681</v>
      </c>
      <c r="B132" s="35" t="s">
        <v>682</v>
      </c>
      <c r="C132" s="35"/>
      <c r="D132" s="62">
        <f>D133</f>
        <v>1500</v>
      </c>
    </row>
    <row r="133" spans="1:4" outlineLevel="7" x14ac:dyDescent="0.25">
      <c r="A133" s="34" t="s">
        <v>339</v>
      </c>
      <c r="B133" s="35" t="s">
        <v>682</v>
      </c>
      <c r="C133" s="35" t="s">
        <v>340</v>
      </c>
      <c r="D133" s="62">
        <f>D134</f>
        <v>1500</v>
      </c>
    </row>
    <row r="134" spans="1:4" outlineLevel="7" x14ac:dyDescent="0.25">
      <c r="A134" s="37" t="s">
        <v>467</v>
      </c>
      <c r="B134" s="38" t="s">
        <v>682</v>
      </c>
      <c r="C134" s="38" t="s">
        <v>468</v>
      </c>
      <c r="D134" s="63">
        <f>ведомствен!F1097</f>
        <v>1500</v>
      </c>
    </row>
    <row r="135" spans="1:4" ht="20.399999999999999" outlineLevel="2" x14ac:dyDescent="0.25">
      <c r="A135" s="34" t="s">
        <v>683</v>
      </c>
      <c r="B135" s="35" t="s">
        <v>684</v>
      </c>
      <c r="C135" s="35"/>
      <c r="D135" s="62">
        <f>D136</f>
        <v>5238</v>
      </c>
    </row>
    <row r="136" spans="1:4" outlineLevel="7" x14ac:dyDescent="0.25">
      <c r="A136" s="34" t="s">
        <v>304</v>
      </c>
      <c r="B136" s="35" t="s">
        <v>684</v>
      </c>
      <c r="C136" s="35" t="s">
        <v>305</v>
      </c>
      <c r="D136" s="62">
        <f>D137</f>
        <v>5238</v>
      </c>
    </row>
    <row r="137" spans="1:4" outlineLevel="7" x14ac:dyDescent="0.25">
      <c r="A137" s="37" t="s">
        <v>306</v>
      </c>
      <c r="B137" s="38" t="s">
        <v>684</v>
      </c>
      <c r="C137" s="38" t="s">
        <v>307</v>
      </c>
      <c r="D137" s="63">
        <f>ведомствен!F1100</f>
        <v>5238</v>
      </c>
    </row>
    <row r="138" spans="1:4" ht="20.399999999999999" outlineLevel="2" x14ac:dyDescent="0.25">
      <c r="A138" s="34" t="s">
        <v>685</v>
      </c>
      <c r="B138" s="35" t="s">
        <v>686</v>
      </c>
      <c r="C138" s="35"/>
      <c r="D138" s="62">
        <f>D139</f>
        <v>43670.9</v>
      </c>
    </row>
    <row r="139" spans="1:4" outlineLevel="7" x14ac:dyDescent="0.25">
      <c r="A139" s="34" t="s">
        <v>339</v>
      </c>
      <c r="B139" s="35" t="s">
        <v>686</v>
      </c>
      <c r="C139" s="35" t="s">
        <v>340</v>
      </c>
      <c r="D139" s="62">
        <f>D140</f>
        <v>43670.9</v>
      </c>
    </row>
    <row r="140" spans="1:4" outlineLevel="7" x14ac:dyDescent="0.25">
      <c r="A140" s="37" t="s">
        <v>341</v>
      </c>
      <c r="B140" s="38" t="s">
        <v>686</v>
      </c>
      <c r="C140" s="38" t="s">
        <v>342</v>
      </c>
      <c r="D140" s="63">
        <f>ведомствен!F1103</f>
        <v>43670.9</v>
      </c>
    </row>
    <row r="141" spans="1:4" outlineLevel="2" x14ac:dyDescent="0.25">
      <c r="A141" s="34" t="s">
        <v>687</v>
      </c>
      <c r="B141" s="35" t="s">
        <v>688</v>
      </c>
      <c r="C141" s="35"/>
      <c r="D141" s="62">
        <f>D142</f>
        <v>1474.3</v>
      </c>
    </row>
    <row r="142" spans="1:4" outlineLevel="7" x14ac:dyDescent="0.25">
      <c r="A142" s="34" t="s">
        <v>339</v>
      </c>
      <c r="B142" s="35" t="s">
        <v>688</v>
      </c>
      <c r="C142" s="35" t="s">
        <v>340</v>
      </c>
      <c r="D142" s="62">
        <f>D143</f>
        <v>1474.3</v>
      </c>
    </row>
    <row r="143" spans="1:4" outlineLevel="7" x14ac:dyDescent="0.25">
      <c r="A143" s="37" t="s">
        <v>341</v>
      </c>
      <c r="B143" s="38" t="s">
        <v>688</v>
      </c>
      <c r="C143" s="38" t="s">
        <v>342</v>
      </c>
      <c r="D143" s="63">
        <f>ведомствен!F1106</f>
        <v>1474.3</v>
      </c>
    </row>
    <row r="144" spans="1:4" outlineLevel="2" x14ac:dyDescent="0.25">
      <c r="A144" s="34" t="s">
        <v>663</v>
      </c>
      <c r="B144" s="35" t="s">
        <v>689</v>
      </c>
      <c r="C144" s="35"/>
      <c r="D144" s="62">
        <f>D145</f>
        <v>179</v>
      </c>
    </row>
    <row r="145" spans="1:4" outlineLevel="7" x14ac:dyDescent="0.25">
      <c r="A145" s="34" t="s">
        <v>339</v>
      </c>
      <c r="B145" s="35" t="s">
        <v>689</v>
      </c>
      <c r="C145" s="35" t="s">
        <v>340</v>
      </c>
      <c r="D145" s="62">
        <f>D146</f>
        <v>179</v>
      </c>
    </row>
    <row r="146" spans="1:4" outlineLevel="7" x14ac:dyDescent="0.25">
      <c r="A146" s="37" t="s">
        <v>467</v>
      </c>
      <c r="B146" s="38" t="s">
        <v>689</v>
      </c>
      <c r="C146" s="38" t="s">
        <v>468</v>
      </c>
      <c r="D146" s="63">
        <f>ведомствен!F1109</f>
        <v>179</v>
      </c>
    </row>
    <row r="147" spans="1:4" ht="30.6" outlineLevel="2" x14ac:dyDescent="0.25">
      <c r="A147" s="41" t="s">
        <v>690</v>
      </c>
      <c r="B147" s="35" t="s">
        <v>691</v>
      </c>
      <c r="C147" s="35"/>
      <c r="D147" s="62">
        <f>D148</f>
        <v>25.7</v>
      </c>
    </row>
    <row r="148" spans="1:4" outlineLevel="7" x14ac:dyDescent="0.25">
      <c r="A148" s="34" t="s">
        <v>339</v>
      </c>
      <c r="B148" s="35" t="s">
        <v>691</v>
      </c>
      <c r="C148" s="35" t="s">
        <v>340</v>
      </c>
      <c r="D148" s="62">
        <f>D149</f>
        <v>25.7</v>
      </c>
    </row>
    <row r="149" spans="1:4" outlineLevel="7" x14ac:dyDescent="0.25">
      <c r="A149" s="17" t="s">
        <v>341</v>
      </c>
      <c r="B149" s="16" t="s">
        <v>691</v>
      </c>
      <c r="C149" s="16" t="s">
        <v>342</v>
      </c>
      <c r="D149" s="64">
        <f>ведомствен!F1112</f>
        <v>25.7</v>
      </c>
    </row>
    <row r="150" spans="1:4" ht="20.399999999999999" x14ac:dyDescent="0.25">
      <c r="A150" s="20" t="s">
        <v>33</v>
      </c>
      <c r="B150" s="19" t="s">
        <v>34</v>
      </c>
      <c r="C150" s="19"/>
      <c r="D150" s="61">
        <f>D151+D220+D346+D422</f>
        <v>2844502.5999999996</v>
      </c>
    </row>
    <row r="151" spans="1:4" outlineLevel="1" x14ac:dyDescent="0.25">
      <c r="A151" s="34" t="s">
        <v>463</v>
      </c>
      <c r="B151" s="35" t="s">
        <v>464</v>
      </c>
      <c r="C151" s="35"/>
      <c r="D151" s="62">
        <f>D152+D155+D158+D161+D164+D169+D172+D175+D178+D181+D184+D187+D194+D197+D200+D203+D206+D209+D214+D217</f>
        <v>1225513.7</v>
      </c>
    </row>
    <row r="152" spans="1:4" outlineLevel="2" x14ac:dyDescent="0.25">
      <c r="A152" s="34" t="s">
        <v>465</v>
      </c>
      <c r="B152" s="35" t="s">
        <v>466</v>
      </c>
      <c r="C152" s="35"/>
      <c r="D152" s="62">
        <f>D153</f>
        <v>462801.4</v>
      </c>
    </row>
    <row r="153" spans="1:4" outlineLevel="7" x14ac:dyDescent="0.25">
      <c r="A153" s="34" t="s">
        <v>339</v>
      </c>
      <c r="B153" s="35" t="s">
        <v>466</v>
      </c>
      <c r="C153" s="35" t="s">
        <v>340</v>
      </c>
      <c r="D153" s="62">
        <f>D154</f>
        <v>462801.4</v>
      </c>
    </row>
    <row r="154" spans="1:4" outlineLevel="7" x14ac:dyDescent="0.25">
      <c r="A154" s="37" t="s">
        <v>467</v>
      </c>
      <c r="B154" s="38" t="s">
        <v>466</v>
      </c>
      <c r="C154" s="38" t="s">
        <v>468</v>
      </c>
      <c r="D154" s="63">
        <f>ведомствен!F602</f>
        <v>462801.4</v>
      </c>
    </row>
    <row r="155" spans="1:4" outlineLevel="2" x14ac:dyDescent="0.25">
      <c r="A155" s="34" t="s">
        <v>469</v>
      </c>
      <c r="B155" s="35" t="s">
        <v>470</v>
      </c>
      <c r="C155" s="35"/>
      <c r="D155" s="62">
        <f>D156</f>
        <v>1144.4000000000001</v>
      </c>
    </row>
    <row r="156" spans="1:4" outlineLevel="7" x14ac:dyDescent="0.25">
      <c r="A156" s="34" t="s">
        <v>339</v>
      </c>
      <c r="B156" s="35" t="s">
        <v>470</v>
      </c>
      <c r="C156" s="35" t="s">
        <v>340</v>
      </c>
      <c r="D156" s="62">
        <f>D157</f>
        <v>1144.4000000000001</v>
      </c>
    </row>
    <row r="157" spans="1:4" outlineLevel="7" x14ac:dyDescent="0.25">
      <c r="A157" s="37" t="s">
        <v>467</v>
      </c>
      <c r="B157" s="38" t="s">
        <v>470</v>
      </c>
      <c r="C157" s="38" t="s">
        <v>468</v>
      </c>
      <c r="D157" s="63">
        <f>ведомствен!F605</f>
        <v>1144.4000000000001</v>
      </c>
    </row>
    <row r="158" spans="1:4" outlineLevel="2" x14ac:dyDescent="0.25">
      <c r="A158" s="34" t="s">
        <v>471</v>
      </c>
      <c r="B158" s="35" t="s">
        <v>472</v>
      </c>
      <c r="C158" s="35"/>
      <c r="D158" s="62">
        <f>D159</f>
        <v>9171</v>
      </c>
    </row>
    <row r="159" spans="1:4" outlineLevel="7" x14ac:dyDescent="0.25">
      <c r="A159" s="34" t="s">
        <v>339</v>
      </c>
      <c r="B159" s="35" t="s">
        <v>472</v>
      </c>
      <c r="C159" s="35" t="s">
        <v>340</v>
      </c>
      <c r="D159" s="62">
        <f>D160</f>
        <v>9171</v>
      </c>
    </row>
    <row r="160" spans="1:4" outlineLevel="7" x14ac:dyDescent="0.25">
      <c r="A160" s="37" t="s">
        <v>467</v>
      </c>
      <c r="B160" s="38" t="s">
        <v>472</v>
      </c>
      <c r="C160" s="38" t="s">
        <v>468</v>
      </c>
      <c r="D160" s="63">
        <f>ведомствен!F608</f>
        <v>9171</v>
      </c>
    </row>
    <row r="161" spans="1:4" ht="20.399999999999999" outlineLevel="2" x14ac:dyDescent="0.25">
      <c r="A161" s="34" t="s">
        <v>473</v>
      </c>
      <c r="B161" s="35" t="s">
        <v>474</v>
      </c>
      <c r="C161" s="35"/>
      <c r="D161" s="62">
        <f>D162</f>
        <v>12606.1</v>
      </c>
    </row>
    <row r="162" spans="1:4" outlineLevel="7" x14ac:dyDescent="0.25">
      <c r="A162" s="34" t="s">
        <v>25</v>
      </c>
      <c r="B162" s="35" t="s">
        <v>474</v>
      </c>
      <c r="C162" s="35" t="s">
        <v>26</v>
      </c>
      <c r="D162" s="62">
        <f>D163</f>
        <v>12606.1</v>
      </c>
    </row>
    <row r="163" spans="1:4" outlineLevel="7" x14ac:dyDescent="0.25">
      <c r="A163" s="37" t="s">
        <v>27</v>
      </c>
      <c r="B163" s="38" t="s">
        <v>474</v>
      </c>
      <c r="C163" s="38" t="s">
        <v>28</v>
      </c>
      <c r="D163" s="63">
        <f>ведомствен!F611</f>
        <v>12606.1</v>
      </c>
    </row>
    <row r="164" spans="1:4" ht="20.399999999999999" outlineLevel="2" x14ac:dyDescent="0.25">
      <c r="A164" s="34" t="s">
        <v>580</v>
      </c>
      <c r="B164" s="35" t="s">
        <v>581</v>
      </c>
      <c r="C164" s="35"/>
      <c r="D164" s="62">
        <f>D165+D167</f>
        <v>200</v>
      </c>
    </row>
    <row r="165" spans="1:4" ht="20.399999999999999" outlineLevel="7" x14ac:dyDescent="0.25">
      <c r="A165" s="34" t="s">
        <v>17</v>
      </c>
      <c r="B165" s="35" t="s">
        <v>581</v>
      </c>
      <c r="C165" s="35" t="s">
        <v>18</v>
      </c>
      <c r="D165" s="62">
        <f>D166</f>
        <v>37.700000000000003</v>
      </c>
    </row>
    <row r="166" spans="1:4" outlineLevel="7" x14ac:dyDescent="0.25">
      <c r="A166" s="37" t="s">
        <v>89</v>
      </c>
      <c r="B166" s="38" t="s">
        <v>581</v>
      </c>
      <c r="C166" s="38" t="s">
        <v>90</v>
      </c>
      <c r="D166" s="63">
        <f>ведомствен!F834</f>
        <v>37.700000000000003</v>
      </c>
    </row>
    <row r="167" spans="1:4" outlineLevel="7" x14ac:dyDescent="0.25">
      <c r="A167" s="34" t="s">
        <v>339</v>
      </c>
      <c r="B167" s="35" t="s">
        <v>581</v>
      </c>
      <c r="C167" s="35" t="s">
        <v>340</v>
      </c>
      <c r="D167" s="62">
        <f>D168</f>
        <v>162.30000000000001</v>
      </c>
    </row>
    <row r="168" spans="1:4" outlineLevel="7" x14ac:dyDescent="0.25">
      <c r="A168" s="37" t="s">
        <v>467</v>
      </c>
      <c r="B168" s="38" t="s">
        <v>581</v>
      </c>
      <c r="C168" s="38" t="s">
        <v>468</v>
      </c>
      <c r="D168" s="63">
        <f>ведомствен!F836</f>
        <v>162.30000000000001</v>
      </c>
    </row>
    <row r="169" spans="1:4" outlineLevel="2" x14ac:dyDescent="0.25">
      <c r="A169" s="34" t="s">
        <v>475</v>
      </c>
      <c r="B169" s="35" t="s">
        <v>476</v>
      </c>
      <c r="C169" s="35"/>
      <c r="D169" s="62">
        <f>D170</f>
        <v>366.4</v>
      </c>
    </row>
    <row r="170" spans="1:4" outlineLevel="7" x14ac:dyDescent="0.25">
      <c r="A170" s="34" t="s">
        <v>339</v>
      </c>
      <c r="B170" s="35" t="s">
        <v>476</v>
      </c>
      <c r="C170" s="35" t="s">
        <v>340</v>
      </c>
      <c r="D170" s="62">
        <f>D171</f>
        <v>366.4</v>
      </c>
    </row>
    <row r="171" spans="1:4" outlineLevel="7" x14ac:dyDescent="0.25">
      <c r="A171" s="37" t="s">
        <v>467</v>
      </c>
      <c r="B171" s="38" t="s">
        <v>476</v>
      </c>
      <c r="C171" s="38" t="s">
        <v>468</v>
      </c>
      <c r="D171" s="63">
        <f>ведомствен!F614</f>
        <v>366.4</v>
      </c>
    </row>
    <row r="172" spans="1:4" ht="20.399999999999999" outlineLevel="2" x14ac:dyDescent="0.25">
      <c r="A172" s="34" t="s">
        <v>477</v>
      </c>
      <c r="B172" s="35" t="s">
        <v>478</v>
      </c>
      <c r="C172" s="35"/>
      <c r="D172" s="62">
        <f>D173</f>
        <v>2022.1</v>
      </c>
    </row>
    <row r="173" spans="1:4" outlineLevel="7" x14ac:dyDescent="0.25">
      <c r="A173" s="34" t="s">
        <v>339</v>
      </c>
      <c r="B173" s="35" t="s">
        <v>478</v>
      </c>
      <c r="C173" s="35" t="s">
        <v>340</v>
      </c>
      <c r="D173" s="62">
        <f>D174</f>
        <v>2022.1</v>
      </c>
    </row>
    <row r="174" spans="1:4" outlineLevel="7" x14ac:dyDescent="0.25">
      <c r="A174" s="37" t="s">
        <v>467</v>
      </c>
      <c r="B174" s="38" t="s">
        <v>478</v>
      </c>
      <c r="C174" s="38" t="s">
        <v>468</v>
      </c>
      <c r="D174" s="63">
        <f>ведомствен!F617</f>
        <v>2022.1</v>
      </c>
    </row>
    <row r="175" spans="1:4" ht="20.399999999999999" outlineLevel="2" x14ac:dyDescent="0.25">
      <c r="A175" s="34" t="s">
        <v>479</v>
      </c>
      <c r="B175" s="35" t="s">
        <v>480</v>
      </c>
      <c r="C175" s="35"/>
      <c r="D175" s="62">
        <f>D176</f>
        <v>1571.2</v>
      </c>
    </row>
    <row r="176" spans="1:4" outlineLevel="7" x14ac:dyDescent="0.25">
      <c r="A176" s="34" t="s">
        <v>339</v>
      </c>
      <c r="B176" s="35" t="s">
        <v>480</v>
      </c>
      <c r="C176" s="35" t="s">
        <v>340</v>
      </c>
      <c r="D176" s="62">
        <f>D177</f>
        <v>1571.2</v>
      </c>
    </row>
    <row r="177" spans="1:4" outlineLevel="7" x14ac:dyDescent="0.25">
      <c r="A177" s="37" t="s">
        <v>467</v>
      </c>
      <c r="B177" s="38" t="s">
        <v>480</v>
      </c>
      <c r="C177" s="38" t="s">
        <v>468</v>
      </c>
      <c r="D177" s="63">
        <f>ведомствен!F620</f>
        <v>1571.2</v>
      </c>
    </row>
    <row r="178" spans="1:4" ht="20.399999999999999" outlineLevel="2" x14ac:dyDescent="0.25">
      <c r="A178" s="34" t="s">
        <v>481</v>
      </c>
      <c r="B178" s="35" t="s">
        <v>482</v>
      </c>
      <c r="C178" s="35"/>
      <c r="D178" s="62">
        <f>D179</f>
        <v>153.6</v>
      </c>
    </row>
    <row r="179" spans="1:4" outlineLevel="7" x14ac:dyDescent="0.25">
      <c r="A179" s="34" t="s">
        <v>339</v>
      </c>
      <c r="B179" s="35" t="s">
        <v>482</v>
      </c>
      <c r="C179" s="35" t="s">
        <v>340</v>
      </c>
      <c r="D179" s="62">
        <f>D180</f>
        <v>153.6</v>
      </c>
    </row>
    <row r="180" spans="1:4" outlineLevel="7" x14ac:dyDescent="0.25">
      <c r="A180" s="37" t="s">
        <v>467</v>
      </c>
      <c r="B180" s="38" t="s">
        <v>482</v>
      </c>
      <c r="C180" s="38" t="s">
        <v>468</v>
      </c>
      <c r="D180" s="63">
        <f>ведомствен!F623</f>
        <v>153.6</v>
      </c>
    </row>
    <row r="181" spans="1:4" ht="40.799999999999997" outlineLevel="2" x14ac:dyDescent="0.25">
      <c r="A181" s="41" t="s">
        <v>483</v>
      </c>
      <c r="B181" s="35" t="s">
        <v>484</v>
      </c>
      <c r="C181" s="35"/>
      <c r="D181" s="62">
        <f>D182</f>
        <v>591309</v>
      </c>
    </row>
    <row r="182" spans="1:4" outlineLevel="7" x14ac:dyDescent="0.25">
      <c r="A182" s="34" t="s">
        <v>339</v>
      </c>
      <c r="B182" s="35" t="s">
        <v>484</v>
      </c>
      <c r="C182" s="35" t="s">
        <v>340</v>
      </c>
      <c r="D182" s="62">
        <f>D183</f>
        <v>591309</v>
      </c>
    </row>
    <row r="183" spans="1:4" outlineLevel="7" x14ac:dyDescent="0.25">
      <c r="A183" s="37" t="s">
        <v>467</v>
      </c>
      <c r="B183" s="38" t="s">
        <v>484</v>
      </c>
      <c r="C183" s="38" t="s">
        <v>468</v>
      </c>
      <c r="D183" s="63">
        <f>ведомствен!F626</f>
        <v>591309</v>
      </c>
    </row>
    <row r="184" spans="1:4" ht="20.399999999999999" outlineLevel="2" x14ac:dyDescent="0.25">
      <c r="A184" s="34" t="s">
        <v>485</v>
      </c>
      <c r="B184" s="35" t="s">
        <v>486</v>
      </c>
      <c r="C184" s="35"/>
      <c r="D184" s="62">
        <f>D185</f>
        <v>500</v>
      </c>
    </row>
    <row r="185" spans="1:4" outlineLevel="7" x14ac:dyDescent="0.25">
      <c r="A185" s="34" t="s">
        <v>339</v>
      </c>
      <c r="B185" s="35" t="s">
        <v>486</v>
      </c>
      <c r="C185" s="35" t="s">
        <v>340</v>
      </c>
      <c r="D185" s="62">
        <f>D186</f>
        <v>500</v>
      </c>
    </row>
    <row r="186" spans="1:4" outlineLevel="7" x14ac:dyDescent="0.25">
      <c r="A186" s="37" t="s">
        <v>467</v>
      </c>
      <c r="B186" s="38" t="s">
        <v>486</v>
      </c>
      <c r="C186" s="38" t="s">
        <v>468</v>
      </c>
      <c r="D186" s="63">
        <f>ведомствен!F629</f>
        <v>500</v>
      </c>
    </row>
    <row r="187" spans="1:4" ht="20.399999999999999" outlineLevel="2" x14ac:dyDescent="0.25">
      <c r="A187" s="34" t="s">
        <v>597</v>
      </c>
      <c r="B187" s="35" t="s">
        <v>598</v>
      </c>
      <c r="C187" s="35"/>
      <c r="D187" s="62">
        <f>D188+D190+D192</f>
        <v>43665</v>
      </c>
    </row>
    <row r="188" spans="1:4" ht="20.399999999999999" outlineLevel="7" x14ac:dyDescent="0.25">
      <c r="A188" s="34" t="s">
        <v>17</v>
      </c>
      <c r="B188" s="35" t="s">
        <v>598</v>
      </c>
      <c r="C188" s="35" t="s">
        <v>18</v>
      </c>
      <c r="D188" s="62">
        <f>D189</f>
        <v>1326</v>
      </c>
    </row>
    <row r="189" spans="1:4" outlineLevel="7" x14ac:dyDescent="0.25">
      <c r="A189" s="37" t="s">
        <v>89</v>
      </c>
      <c r="B189" s="38" t="s">
        <v>598</v>
      </c>
      <c r="C189" s="38" t="s">
        <v>90</v>
      </c>
      <c r="D189" s="63">
        <f>ведомствен!F893</f>
        <v>1326</v>
      </c>
    </row>
    <row r="190" spans="1:4" outlineLevel="7" x14ac:dyDescent="0.25">
      <c r="A190" s="34" t="s">
        <v>25</v>
      </c>
      <c r="B190" s="35" t="s">
        <v>598</v>
      </c>
      <c r="C190" s="35" t="s">
        <v>26</v>
      </c>
      <c r="D190" s="62">
        <f>D191</f>
        <v>419</v>
      </c>
    </row>
    <row r="191" spans="1:4" outlineLevel="7" x14ac:dyDescent="0.25">
      <c r="A191" s="37" t="s">
        <v>27</v>
      </c>
      <c r="B191" s="38" t="s">
        <v>598</v>
      </c>
      <c r="C191" s="38" t="s">
        <v>28</v>
      </c>
      <c r="D191" s="63">
        <f>ведомствен!F950</f>
        <v>419</v>
      </c>
    </row>
    <row r="192" spans="1:4" outlineLevel="7" x14ac:dyDescent="0.25">
      <c r="A192" s="34" t="s">
        <v>57</v>
      </c>
      <c r="B192" s="35" t="s">
        <v>598</v>
      </c>
      <c r="C192" s="35" t="s">
        <v>58</v>
      </c>
      <c r="D192" s="62">
        <f>D193</f>
        <v>41920</v>
      </c>
    </row>
    <row r="193" spans="1:4" outlineLevel="7" x14ac:dyDescent="0.25">
      <c r="A193" s="37" t="s">
        <v>613</v>
      </c>
      <c r="B193" s="38" t="s">
        <v>598</v>
      </c>
      <c r="C193" s="38" t="s">
        <v>614</v>
      </c>
      <c r="D193" s="63">
        <f>ведомствен!F952</f>
        <v>41920</v>
      </c>
    </row>
    <row r="194" spans="1:4" ht="30.6" outlineLevel="2" x14ac:dyDescent="0.25">
      <c r="A194" s="34" t="s">
        <v>487</v>
      </c>
      <c r="B194" s="35" t="s">
        <v>488</v>
      </c>
      <c r="C194" s="35"/>
      <c r="D194" s="62">
        <f>D195</f>
        <v>27234.6</v>
      </c>
    </row>
    <row r="195" spans="1:4" outlineLevel="7" x14ac:dyDescent="0.25">
      <c r="A195" s="34" t="s">
        <v>339</v>
      </c>
      <c r="B195" s="35" t="s">
        <v>488</v>
      </c>
      <c r="C195" s="35" t="s">
        <v>340</v>
      </c>
      <c r="D195" s="62">
        <f>D196</f>
        <v>27234.6</v>
      </c>
    </row>
    <row r="196" spans="1:4" outlineLevel="7" x14ac:dyDescent="0.25">
      <c r="A196" s="37" t="s">
        <v>467</v>
      </c>
      <c r="B196" s="38" t="s">
        <v>488</v>
      </c>
      <c r="C196" s="38" t="s">
        <v>468</v>
      </c>
      <c r="D196" s="63">
        <f>ведомствен!F632</f>
        <v>27234.6</v>
      </c>
    </row>
    <row r="197" spans="1:4" outlineLevel="2" x14ac:dyDescent="0.25">
      <c r="A197" s="34" t="s">
        <v>489</v>
      </c>
      <c r="B197" s="35" t="s">
        <v>490</v>
      </c>
      <c r="C197" s="35"/>
      <c r="D197" s="62">
        <f>D198</f>
        <v>15897</v>
      </c>
    </row>
    <row r="198" spans="1:4" outlineLevel="7" x14ac:dyDescent="0.25">
      <c r="A198" s="34" t="s">
        <v>339</v>
      </c>
      <c r="B198" s="35" t="s">
        <v>490</v>
      </c>
      <c r="C198" s="35" t="s">
        <v>340</v>
      </c>
      <c r="D198" s="62">
        <f>D199</f>
        <v>15897</v>
      </c>
    </row>
    <row r="199" spans="1:4" outlineLevel="7" x14ac:dyDescent="0.25">
      <c r="A199" s="37" t="s">
        <v>467</v>
      </c>
      <c r="B199" s="38" t="s">
        <v>490</v>
      </c>
      <c r="C199" s="38" t="s">
        <v>468</v>
      </c>
      <c r="D199" s="63">
        <f>ведомствен!F635</f>
        <v>15897</v>
      </c>
    </row>
    <row r="200" spans="1:4" outlineLevel="2" x14ac:dyDescent="0.25">
      <c r="A200" s="34" t="s">
        <v>491</v>
      </c>
      <c r="B200" s="35" t="s">
        <v>492</v>
      </c>
      <c r="C200" s="35"/>
      <c r="D200" s="62">
        <f>D201</f>
        <v>50250</v>
      </c>
    </row>
    <row r="201" spans="1:4" outlineLevel="7" x14ac:dyDescent="0.25">
      <c r="A201" s="34" t="s">
        <v>339</v>
      </c>
      <c r="B201" s="35" t="s">
        <v>492</v>
      </c>
      <c r="C201" s="35" t="s">
        <v>340</v>
      </c>
      <c r="D201" s="62">
        <f>D202</f>
        <v>50250</v>
      </c>
    </row>
    <row r="202" spans="1:4" outlineLevel="7" x14ac:dyDescent="0.25">
      <c r="A202" s="37" t="s">
        <v>467</v>
      </c>
      <c r="B202" s="38" t="s">
        <v>492</v>
      </c>
      <c r="C202" s="38" t="s">
        <v>468</v>
      </c>
      <c r="D202" s="63">
        <f>ведомствен!F638</f>
        <v>50250</v>
      </c>
    </row>
    <row r="203" spans="1:4" outlineLevel="2" x14ac:dyDescent="0.25">
      <c r="A203" s="34" t="s">
        <v>493</v>
      </c>
      <c r="B203" s="35" t="s">
        <v>494</v>
      </c>
      <c r="C203" s="35"/>
      <c r="D203" s="62">
        <f>D204</f>
        <v>3420.1</v>
      </c>
    </row>
    <row r="204" spans="1:4" outlineLevel="7" x14ac:dyDescent="0.25">
      <c r="A204" s="34" t="s">
        <v>339</v>
      </c>
      <c r="B204" s="35" t="s">
        <v>494</v>
      </c>
      <c r="C204" s="35" t="s">
        <v>340</v>
      </c>
      <c r="D204" s="62">
        <f>D205</f>
        <v>3420.1</v>
      </c>
    </row>
    <row r="205" spans="1:4" outlineLevel="7" x14ac:dyDescent="0.25">
      <c r="A205" s="37" t="s">
        <v>467</v>
      </c>
      <c r="B205" s="38" t="s">
        <v>494</v>
      </c>
      <c r="C205" s="38" t="s">
        <v>468</v>
      </c>
      <c r="D205" s="63">
        <f>ведомствен!F641</f>
        <v>3420.1</v>
      </c>
    </row>
    <row r="206" spans="1:4" outlineLevel="2" x14ac:dyDescent="0.25">
      <c r="A206" s="34" t="s">
        <v>495</v>
      </c>
      <c r="B206" s="35" t="s">
        <v>496</v>
      </c>
      <c r="C206" s="35"/>
      <c r="D206" s="62">
        <f>D207</f>
        <v>1572</v>
      </c>
    </row>
    <row r="207" spans="1:4" outlineLevel="7" x14ac:dyDescent="0.25">
      <c r="A207" s="34" t="s">
        <v>339</v>
      </c>
      <c r="B207" s="35" t="s">
        <v>496</v>
      </c>
      <c r="C207" s="35" t="s">
        <v>340</v>
      </c>
      <c r="D207" s="62">
        <f>D208</f>
        <v>1572</v>
      </c>
    </row>
    <row r="208" spans="1:4" outlineLevel="7" x14ac:dyDescent="0.25">
      <c r="A208" s="37" t="s">
        <v>467</v>
      </c>
      <c r="B208" s="38" t="s">
        <v>496</v>
      </c>
      <c r="C208" s="38" t="s">
        <v>468</v>
      </c>
      <c r="D208" s="63">
        <f>ведомствен!F644</f>
        <v>1572</v>
      </c>
    </row>
    <row r="209" spans="1:4" ht="20.399999999999999" outlineLevel="2" x14ac:dyDescent="0.25">
      <c r="A209" s="34" t="s">
        <v>497</v>
      </c>
      <c r="B209" s="35" t="s">
        <v>498</v>
      </c>
      <c r="C209" s="35"/>
      <c r="D209" s="62">
        <f>D210+D212</f>
        <v>150</v>
      </c>
    </row>
    <row r="210" spans="1:4" outlineLevel="7" x14ac:dyDescent="0.25">
      <c r="A210" s="34" t="s">
        <v>25</v>
      </c>
      <c r="B210" s="35" t="s">
        <v>498</v>
      </c>
      <c r="C210" s="35" t="s">
        <v>26</v>
      </c>
      <c r="D210" s="62">
        <f>D211</f>
        <v>94</v>
      </c>
    </row>
    <row r="211" spans="1:4" outlineLevel="7" x14ac:dyDescent="0.25">
      <c r="A211" s="37" t="s">
        <v>27</v>
      </c>
      <c r="B211" s="38" t="s">
        <v>498</v>
      </c>
      <c r="C211" s="38" t="s">
        <v>28</v>
      </c>
      <c r="D211" s="63">
        <f>ведомствен!F647</f>
        <v>94</v>
      </c>
    </row>
    <row r="212" spans="1:4" outlineLevel="7" x14ac:dyDescent="0.25">
      <c r="A212" s="34" t="s">
        <v>339</v>
      </c>
      <c r="B212" s="35" t="s">
        <v>498</v>
      </c>
      <c r="C212" s="35" t="s">
        <v>340</v>
      </c>
      <c r="D212" s="62">
        <f>D213</f>
        <v>56</v>
      </c>
    </row>
    <row r="213" spans="1:4" outlineLevel="7" x14ac:dyDescent="0.25">
      <c r="A213" s="37" t="s">
        <v>467</v>
      </c>
      <c r="B213" s="38" t="s">
        <v>498</v>
      </c>
      <c r="C213" s="38" t="s">
        <v>468</v>
      </c>
      <c r="D213" s="63">
        <f>ведомствен!F649</f>
        <v>56</v>
      </c>
    </row>
    <row r="214" spans="1:4" ht="30.6" outlineLevel="2" x14ac:dyDescent="0.25">
      <c r="A214" s="34" t="s">
        <v>487</v>
      </c>
      <c r="B214" s="35" t="s">
        <v>499</v>
      </c>
      <c r="C214" s="35"/>
      <c r="D214" s="62">
        <f>D215</f>
        <v>1433.4</v>
      </c>
    </row>
    <row r="215" spans="1:4" outlineLevel="7" x14ac:dyDescent="0.25">
      <c r="A215" s="34" t="s">
        <v>339</v>
      </c>
      <c r="B215" s="35" t="s">
        <v>499</v>
      </c>
      <c r="C215" s="35" t="s">
        <v>340</v>
      </c>
      <c r="D215" s="62">
        <f>D216</f>
        <v>1433.4</v>
      </c>
    </row>
    <row r="216" spans="1:4" outlineLevel="7" x14ac:dyDescent="0.25">
      <c r="A216" s="37" t="s">
        <v>467</v>
      </c>
      <c r="B216" s="38" t="s">
        <v>499</v>
      </c>
      <c r="C216" s="38" t="s">
        <v>468</v>
      </c>
      <c r="D216" s="63">
        <f>ведомствен!F652</f>
        <v>1433.4</v>
      </c>
    </row>
    <row r="217" spans="1:4" ht="20.399999999999999" outlineLevel="2" x14ac:dyDescent="0.25">
      <c r="A217" s="34" t="s">
        <v>500</v>
      </c>
      <c r="B217" s="35" t="s">
        <v>501</v>
      </c>
      <c r="C217" s="35"/>
      <c r="D217" s="62">
        <f>D218</f>
        <v>46.4</v>
      </c>
    </row>
    <row r="218" spans="1:4" outlineLevel="7" x14ac:dyDescent="0.25">
      <c r="A218" s="34" t="s">
        <v>339</v>
      </c>
      <c r="B218" s="35" t="s">
        <v>501</v>
      </c>
      <c r="C218" s="35" t="s">
        <v>340</v>
      </c>
      <c r="D218" s="62">
        <f>D219</f>
        <v>46.4</v>
      </c>
    </row>
    <row r="219" spans="1:4" outlineLevel="7" x14ac:dyDescent="0.25">
      <c r="A219" s="37" t="s">
        <v>467</v>
      </c>
      <c r="B219" s="38" t="s">
        <v>501</v>
      </c>
      <c r="C219" s="38" t="s">
        <v>468</v>
      </c>
      <c r="D219" s="63">
        <f>ведомствен!F655</f>
        <v>46.4</v>
      </c>
    </row>
    <row r="220" spans="1:4" outlineLevel="1" x14ac:dyDescent="0.25">
      <c r="A220" s="34" t="s">
        <v>35</v>
      </c>
      <c r="B220" s="35" t="s">
        <v>36</v>
      </c>
      <c r="C220" s="35"/>
      <c r="D220" s="62">
        <f>D221+D230+D233+D238+D241+D244+D247+D250+D253+D258+D263+D268+D271+D274+D277+D282+D289+D292+D296+D301+D304+D307+D310+D315+D320+D323+D326+D329+D334+D337+D340+D343</f>
        <v>1306898.7</v>
      </c>
    </row>
    <row r="221" spans="1:4" outlineLevel="2" x14ac:dyDescent="0.25">
      <c r="A221" s="34" t="s">
        <v>508</v>
      </c>
      <c r="B221" s="35" t="s">
        <v>509</v>
      </c>
      <c r="C221" s="35"/>
      <c r="D221" s="62">
        <f>D222+D224+D226+D228</f>
        <v>117073</v>
      </c>
    </row>
    <row r="222" spans="1:4" ht="20.399999999999999" outlineLevel="7" x14ac:dyDescent="0.25">
      <c r="A222" s="34" t="s">
        <v>17</v>
      </c>
      <c r="B222" s="35" t="s">
        <v>509</v>
      </c>
      <c r="C222" s="35" t="s">
        <v>18</v>
      </c>
      <c r="D222" s="62">
        <f>D223</f>
        <v>3479.8</v>
      </c>
    </row>
    <row r="223" spans="1:4" outlineLevel="7" x14ac:dyDescent="0.25">
      <c r="A223" s="37" t="s">
        <v>89</v>
      </c>
      <c r="B223" s="38" t="s">
        <v>509</v>
      </c>
      <c r="C223" s="38" t="s">
        <v>90</v>
      </c>
      <c r="D223" s="63">
        <f>ведомствен!F674</f>
        <v>3479.8</v>
      </c>
    </row>
    <row r="224" spans="1:4" outlineLevel="7" x14ac:dyDescent="0.25">
      <c r="A224" s="34" t="s">
        <v>25</v>
      </c>
      <c r="B224" s="35" t="s">
        <v>509</v>
      </c>
      <c r="C224" s="35" t="s">
        <v>26</v>
      </c>
      <c r="D224" s="62">
        <f>D225</f>
        <v>18433.900000000001</v>
      </c>
    </row>
    <row r="225" spans="1:4" outlineLevel="7" x14ac:dyDescent="0.25">
      <c r="A225" s="37" t="s">
        <v>27</v>
      </c>
      <c r="B225" s="38" t="s">
        <v>509</v>
      </c>
      <c r="C225" s="38" t="s">
        <v>28</v>
      </c>
      <c r="D225" s="63">
        <f>ведомствен!F676</f>
        <v>18433.900000000001</v>
      </c>
    </row>
    <row r="226" spans="1:4" outlineLevel="7" x14ac:dyDescent="0.25">
      <c r="A226" s="34" t="s">
        <v>339</v>
      </c>
      <c r="B226" s="35" t="s">
        <v>509</v>
      </c>
      <c r="C226" s="35" t="s">
        <v>340</v>
      </c>
      <c r="D226" s="62">
        <f>D227</f>
        <v>94173</v>
      </c>
    </row>
    <row r="227" spans="1:4" outlineLevel="7" x14ac:dyDescent="0.25">
      <c r="A227" s="37" t="s">
        <v>341</v>
      </c>
      <c r="B227" s="38" t="s">
        <v>509</v>
      </c>
      <c r="C227" s="38" t="s">
        <v>342</v>
      </c>
      <c r="D227" s="63">
        <f>ведомствен!F678</f>
        <v>94173</v>
      </c>
    </row>
    <row r="228" spans="1:4" outlineLevel="7" x14ac:dyDescent="0.25">
      <c r="A228" s="34" t="s">
        <v>61</v>
      </c>
      <c r="B228" s="35" t="s">
        <v>509</v>
      </c>
      <c r="C228" s="35" t="s">
        <v>62</v>
      </c>
      <c r="D228" s="62">
        <f>D229</f>
        <v>986.3</v>
      </c>
    </row>
    <row r="229" spans="1:4" outlineLevel="7" x14ac:dyDescent="0.25">
      <c r="A229" s="37" t="s">
        <v>63</v>
      </c>
      <c r="B229" s="38" t="s">
        <v>509</v>
      </c>
      <c r="C229" s="38" t="s">
        <v>64</v>
      </c>
      <c r="D229" s="63">
        <f>ведомствен!F680</f>
        <v>986.3</v>
      </c>
    </row>
    <row r="230" spans="1:4" outlineLevel="2" x14ac:dyDescent="0.25">
      <c r="A230" s="34" t="s">
        <v>510</v>
      </c>
      <c r="B230" s="35" t="s">
        <v>511</v>
      </c>
      <c r="C230" s="35"/>
      <c r="D230" s="62">
        <f>D231</f>
        <v>139</v>
      </c>
    </row>
    <row r="231" spans="1:4" outlineLevel="7" x14ac:dyDescent="0.25">
      <c r="A231" s="34" t="s">
        <v>339</v>
      </c>
      <c r="B231" s="35" t="s">
        <v>511</v>
      </c>
      <c r="C231" s="35" t="s">
        <v>340</v>
      </c>
      <c r="D231" s="62">
        <f>D232</f>
        <v>139</v>
      </c>
    </row>
    <row r="232" spans="1:4" outlineLevel="7" x14ac:dyDescent="0.25">
      <c r="A232" s="37" t="s">
        <v>341</v>
      </c>
      <c r="B232" s="38" t="s">
        <v>511</v>
      </c>
      <c r="C232" s="38" t="s">
        <v>342</v>
      </c>
      <c r="D232" s="63">
        <f>ведомствен!F683</f>
        <v>139</v>
      </c>
    </row>
    <row r="233" spans="1:4" outlineLevel="2" x14ac:dyDescent="0.25">
      <c r="A233" s="34" t="s">
        <v>471</v>
      </c>
      <c r="B233" s="35" t="s">
        <v>512</v>
      </c>
      <c r="C233" s="35"/>
      <c r="D233" s="62">
        <f>D234+D236</f>
        <v>3145</v>
      </c>
    </row>
    <row r="234" spans="1:4" outlineLevel="7" x14ac:dyDescent="0.25">
      <c r="A234" s="34" t="s">
        <v>25</v>
      </c>
      <c r="B234" s="35" t="s">
        <v>512</v>
      </c>
      <c r="C234" s="35" t="s">
        <v>26</v>
      </c>
      <c r="D234" s="62">
        <f>D235</f>
        <v>350</v>
      </c>
    </row>
    <row r="235" spans="1:4" outlineLevel="7" x14ac:dyDescent="0.25">
      <c r="A235" s="37" t="s">
        <v>27</v>
      </c>
      <c r="B235" s="38" t="s">
        <v>512</v>
      </c>
      <c r="C235" s="38" t="s">
        <v>28</v>
      </c>
      <c r="D235" s="63">
        <f>ведомствен!F686</f>
        <v>350</v>
      </c>
    </row>
    <row r="236" spans="1:4" outlineLevel="7" x14ac:dyDescent="0.25">
      <c r="A236" s="34" t="s">
        <v>339</v>
      </c>
      <c r="B236" s="35" t="s">
        <v>512</v>
      </c>
      <c r="C236" s="35" t="s">
        <v>340</v>
      </c>
      <c r="D236" s="62">
        <f>D237</f>
        <v>2795</v>
      </c>
    </row>
    <row r="237" spans="1:4" outlineLevel="7" x14ac:dyDescent="0.25">
      <c r="A237" s="37" t="s">
        <v>341</v>
      </c>
      <c r="B237" s="38" t="s">
        <v>512</v>
      </c>
      <c r="C237" s="38" t="s">
        <v>342</v>
      </c>
      <c r="D237" s="63">
        <f>ведомствен!F688</f>
        <v>2795</v>
      </c>
    </row>
    <row r="238" spans="1:4" outlineLevel="2" x14ac:dyDescent="0.25">
      <c r="A238" s="34" t="s">
        <v>513</v>
      </c>
      <c r="B238" s="35" t="s">
        <v>514</v>
      </c>
      <c r="C238" s="35"/>
      <c r="D238" s="62">
        <f>D239</f>
        <v>276.89999999999998</v>
      </c>
    </row>
    <row r="239" spans="1:4" outlineLevel="7" x14ac:dyDescent="0.25">
      <c r="A239" s="34" t="s">
        <v>57</v>
      </c>
      <c r="B239" s="35" t="s">
        <v>514</v>
      </c>
      <c r="C239" s="35" t="s">
        <v>58</v>
      </c>
      <c r="D239" s="62">
        <f>D240</f>
        <v>276.89999999999998</v>
      </c>
    </row>
    <row r="240" spans="1:4" outlineLevel="7" x14ac:dyDescent="0.25">
      <c r="A240" s="37" t="s">
        <v>385</v>
      </c>
      <c r="B240" s="38" t="s">
        <v>514</v>
      </c>
      <c r="C240" s="38" t="s">
        <v>386</v>
      </c>
      <c r="D240" s="63">
        <f>ведомствен!F691</f>
        <v>276.89999999999998</v>
      </c>
    </row>
    <row r="241" spans="1:4" outlineLevel="2" x14ac:dyDescent="0.25">
      <c r="A241" s="34" t="s">
        <v>515</v>
      </c>
      <c r="B241" s="35" t="s">
        <v>516</v>
      </c>
      <c r="C241" s="35"/>
      <c r="D241" s="62">
        <f>D242</f>
        <v>45</v>
      </c>
    </row>
    <row r="242" spans="1:4" outlineLevel="7" x14ac:dyDescent="0.25">
      <c r="A242" s="34" t="s">
        <v>25</v>
      </c>
      <c r="B242" s="35" t="s">
        <v>516</v>
      </c>
      <c r="C242" s="35" t="s">
        <v>26</v>
      </c>
      <c r="D242" s="62">
        <f>D243</f>
        <v>45</v>
      </c>
    </row>
    <row r="243" spans="1:4" outlineLevel="7" x14ac:dyDescent="0.25">
      <c r="A243" s="37" t="s">
        <v>27</v>
      </c>
      <c r="B243" s="38" t="s">
        <v>516</v>
      </c>
      <c r="C243" s="38" t="s">
        <v>28</v>
      </c>
      <c r="D243" s="63">
        <f>ведомствен!F694</f>
        <v>45</v>
      </c>
    </row>
    <row r="244" spans="1:4" outlineLevel="2" x14ac:dyDescent="0.25">
      <c r="A244" s="34" t="s">
        <v>517</v>
      </c>
      <c r="B244" s="35" t="s">
        <v>518</v>
      </c>
      <c r="C244" s="35"/>
      <c r="D244" s="62">
        <f>D245</f>
        <v>89.7</v>
      </c>
    </row>
    <row r="245" spans="1:4" outlineLevel="7" x14ac:dyDescent="0.25">
      <c r="A245" s="34" t="s">
        <v>339</v>
      </c>
      <c r="B245" s="35" t="s">
        <v>518</v>
      </c>
      <c r="C245" s="35" t="s">
        <v>340</v>
      </c>
      <c r="D245" s="62">
        <f>D246</f>
        <v>89.7</v>
      </c>
    </row>
    <row r="246" spans="1:4" outlineLevel="7" x14ac:dyDescent="0.25">
      <c r="A246" s="37" t="s">
        <v>341</v>
      </c>
      <c r="B246" s="38" t="s">
        <v>518</v>
      </c>
      <c r="C246" s="38" t="s">
        <v>342</v>
      </c>
      <c r="D246" s="63">
        <f>ведомствен!F697</f>
        <v>89.7</v>
      </c>
    </row>
    <row r="247" spans="1:4" outlineLevel="2" x14ac:dyDescent="0.25">
      <c r="A247" s="34" t="s">
        <v>519</v>
      </c>
      <c r="B247" s="35" t="s">
        <v>520</v>
      </c>
      <c r="C247" s="35"/>
      <c r="D247" s="62">
        <f>D248</f>
        <v>316.5</v>
      </c>
    </row>
    <row r="248" spans="1:4" outlineLevel="7" x14ac:dyDescent="0.25">
      <c r="A248" s="34" t="s">
        <v>25</v>
      </c>
      <c r="B248" s="35" t="s">
        <v>520</v>
      </c>
      <c r="C248" s="35" t="s">
        <v>26</v>
      </c>
      <c r="D248" s="62">
        <f>D249</f>
        <v>316.5</v>
      </c>
    </row>
    <row r="249" spans="1:4" outlineLevel="7" x14ac:dyDescent="0.25">
      <c r="A249" s="37" t="s">
        <v>27</v>
      </c>
      <c r="B249" s="38" t="s">
        <v>520</v>
      </c>
      <c r="C249" s="38" t="s">
        <v>28</v>
      </c>
      <c r="D249" s="63">
        <f>ведомствен!F700</f>
        <v>316.5</v>
      </c>
    </row>
    <row r="250" spans="1:4" ht="20.399999999999999" outlineLevel="2" x14ac:dyDescent="0.25">
      <c r="A250" s="34" t="s">
        <v>521</v>
      </c>
      <c r="B250" s="35" t="s">
        <v>522</v>
      </c>
      <c r="C250" s="35"/>
      <c r="D250" s="62">
        <f>D251</f>
        <v>1202.7</v>
      </c>
    </row>
    <row r="251" spans="1:4" outlineLevel="7" x14ac:dyDescent="0.25">
      <c r="A251" s="34" t="s">
        <v>339</v>
      </c>
      <c r="B251" s="35" t="s">
        <v>522</v>
      </c>
      <c r="C251" s="35" t="s">
        <v>340</v>
      </c>
      <c r="D251" s="62">
        <f>D252</f>
        <v>1202.7</v>
      </c>
    </row>
    <row r="252" spans="1:4" outlineLevel="7" x14ac:dyDescent="0.25">
      <c r="A252" s="37" t="s">
        <v>341</v>
      </c>
      <c r="B252" s="38" t="s">
        <v>522</v>
      </c>
      <c r="C252" s="38" t="s">
        <v>342</v>
      </c>
      <c r="D252" s="63">
        <f>ведомствен!F703</f>
        <v>1202.7</v>
      </c>
    </row>
    <row r="253" spans="1:4" outlineLevel="2" x14ac:dyDescent="0.25">
      <c r="A253" s="34" t="s">
        <v>582</v>
      </c>
      <c r="B253" s="35" t="s">
        <v>583</v>
      </c>
      <c r="C253" s="35"/>
      <c r="D253" s="62">
        <f>D254+D256</f>
        <v>278.29999999999995</v>
      </c>
    </row>
    <row r="254" spans="1:4" ht="20.399999999999999" outlineLevel="7" x14ac:dyDescent="0.25">
      <c r="A254" s="34" t="s">
        <v>17</v>
      </c>
      <c r="B254" s="35" t="s">
        <v>583</v>
      </c>
      <c r="C254" s="35" t="s">
        <v>18</v>
      </c>
      <c r="D254" s="62">
        <f>D255</f>
        <v>125.6</v>
      </c>
    </row>
    <row r="255" spans="1:4" outlineLevel="7" x14ac:dyDescent="0.25">
      <c r="A255" s="37" t="s">
        <v>89</v>
      </c>
      <c r="B255" s="38" t="s">
        <v>583</v>
      </c>
      <c r="C255" s="38" t="s">
        <v>90</v>
      </c>
      <c r="D255" s="63">
        <f>ведомствен!F840</f>
        <v>125.6</v>
      </c>
    </row>
    <row r="256" spans="1:4" outlineLevel="7" x14ac:dyDescent="0.25">
      <c r="A256" s="34" t="s">
        <v>339</v>
      </c>
      <c r="B256" s="35" t="s">
        <v>583</v>
      </c>
      <c r="C256" s="35" t="s">
        <v>340</v>
      </c>
      <c r="D256" s="62">
        <f>D257</f>
        <v>152.69999999999999</v>
      </c>
    </row>
    <row r="257" spans="1:4" outlineLevel="7" x14ac:dyDescent="0.25">
      <c r="A257" s="37" t="s">
        <v>341</v>
      </c>
      <c r="B257" s="38" t="s">
        <v>583</v>
      </c>
      <c r="C257" s="38" t="s">
        <v>342</v>
      </c>
      <c r="D257" s="63">
        <f>ведомствен!F842</f>
        <v>152.69999999999999</v>
      </c>
    </row>
    <row r="258" spans="1:4" outlineLevel="2" x14ac:dyDescent="0.25">
      <c r="A258" s="34" t="s">
        <v>523</v>
      </c>
      <c r="B258" s="35" t="s">
        <v>524</v>
      </c>
      <c r="C258" s="35"/>
      <c r="D258" s="62">
        <f>D259+D261</f>
        <v>562.4</v>
      </c>
    </row>
    <row r="259" spans="1:4" ht="20.399999999999999" outlineLevel="7" x14ac:dyDescent="0.25">
      <c r="A259" s="34" t="s">
        <v>17</v>
      </c>
      <c r="B259" s="35" t="s">
        <v>524</v>
      </c>
      <c r="C259" s="35" t="s">
        <v>18</v>
      </c>
      <c r="D259" s="62">
        <f>D260</f>
        <v>358</v>
      </c>
    </row>
    <row r="260" spans="1:4" outlineLevel="7" x14ac:dyDescent="0.25">
      <c r="A260" s="37" t="s">
        <v>89</v>
      </c>
      <c r="B260" s="38" t="s">
        <v>524</v>
      </c>
      <c r="C260" s="38" t="s">
        <v>90</v>
      </c>
      <c r="D260" s="63">
        <f>ведомствен!F706</f>
        <v>358</v>
      </c>
    </row>
    <row r="261" spans="1:4" outlineLevel="7" x14ac:dyDescent="0.25">
      <c r="A261" s="34" t="s">
        <v>339</v>
      </c>
      <c r="B261" s="35" t="s">
        <v>524</v>
      </c>
      <c r="C261" s="35" t="s">
        <v>340</v>
      </c>
      <c r="D261" s="62">
        <f>D262</f>
        <v>204.4</v>
      </c>
    </row>
    <row r="262" spans="1:4" outlineLevel="7" x14ac:dyDescent="0.25">
      <c r="A262" s="37" t="s">
        <v>341</v>
      </c>
      <c r="B262" s="38" t="s">
        <v>524</v>
      </c>
      <c r="C262" s="38" t="s">
        <v>342</v>
      </c>
      <c r="D262" s="63">
        <f>ведомствен!F708</f>
        <v>204.4</v>
      </c>
    </row>
    <row r="263" spans="1:4" ht="20.399999999999999" outlineLevel="2" x14ac:dyDescent="0.25">
      <c r="A263" s="34" t="s">
        <v>477</v>
      </c>
      <c r="B263" s="35" t="s">
        <v>525</v>
      </c>
      <c r="C263" s="35"/>
      <c r="D263" s="62">
        <f>D264+D266</f>
        <v>1174.3</v>
      </c>
    </row>
    <row r="264" spans="1:4" ht="20.399999999999999" outlineLevel="7" x14ac:dyDescent="0.25">
      <c r="A264" s="34" t="s">
        <v>17</v>
      </c>
      <c r="B264" s="35" t="s">
        <v>525</v>
      </c>
      <c r="C264" s="35" t="s">
        <v>18</v>
      </c>
      <c r="D264" s="62">
        <f>D265</f>
        <v>93</v>
      </c>
    </row>
    <row r="265" spans="1:4" outlineLevel="7" x14ac:dyDescent="0.25">
      <c r="A265" s="37" t="s">
        <v>89</v>
      </c>
      <c r="B265" s="38" t="s">
        <v>525</v>
      </c>
      <c r="C265" s="38" t="s">
        <v>90</v>
      </c>
      <c r="D265" s="63">
        <f>ведомствен!F711</f>
        <v>93</v>
      </c>
    </row>
    <row r="266" spans="1:4" outlineLevel="7" x14ac:dyDescent="0.25">
      <c r="A266" s="34" t="s">
        <v>339</v>
      </c>
      <c r="B266" s="35" t="s">
        <v>525</v>
      </c>
      <c r="C266" s="35" t="s">
        <v>340</v>
      </c>
      <c r="D266" s="62">
        <f>D267</f>
        <v>1081.3</v>
      </c>
    </row>
    <row r="267" spans="1:4" outlineLevel="7" x14ac:dyDescent="0.25">
      <c r="A267" s="37" t="s">
        <v>341</v>
      </c>
      <c r="B267" s="38" t="s">
        <v>525</v>
      </c>
      <c r="C267" s="38" t="s">
        <v>342</v>
      </c>
      <c r="D267" s="63">
        <f>ведомствен!F713</f>
        <v>1081.3</v>
      </c>
    </row>
    <row r="268" spans="1:4" outlineLevel="2" x14ac:dyDescent="0.25">
      <c r="A268" s="34" t="s">
        <v>526</v>
      </c>
      <c r="B268" s="35" t="s">
        <v>527</v>
      </c>
      <c r="C268" s="35"/>
      <c r="D268" s="62">
        <f>D269</f>
        <v>56013.9</v>
      </c>
    </row>
    <row r="269" spans="1:4" outlineLevel="7" x14ac:dyDescent="0.25">
      <c r="A269" s="34" t="s">
        <v>339</v>
      </c>
      <c r="B269" s="35" t="s">
        <v>527</v>
      </c>
      <c r="C269" s="35" t="s">
        <v>340</v>
      </c>
      <c r="D269" s="62">
        <f>D270</f>
        <v>56013.9</v>
      </c>
    </row>
    <row r="270" spans="1:4" outlineLevel="7" x14ac:dyDescent="0.25">
      <c r="A270" s="37" t="s">
        <v>341</v>
      </c>
      <c r="B270" s="38" t="s">
        <v>527</v>
      </c>
      <c r="C270" s="38" t="s">
        <v>342</v>
      </c>
      <c r="D270" s="63">
        <f>ведомствен!F716</f>
        <v>56013.9</v>
      </c>
    </row>
    <row r="271" spans="1:4" outlineLevel="2" x14ac:dyDescent="0.25">
      <c r="A271" s="34" t="s">
        <v>411</v>
      </c>
      <c r="B271" s="35" t="s">
        <v>412</v>
      </c>
      <c r="C271" s="35"/>
      <c r="D271" s="62">
        <f>D272</f>
        <v>0</v>
      </c>
    </row>
    <row r="272" spans="1:4" outlineLevel="7" x14ac:dyDescent="0.25">
      <c r="A272" s="34" t="s">
        <v>292</v>
      </c>
      <c r="B272" s="35" t="s">
        <v>412</v>
      </c>
      <c r="C272" s="35" t="s">
        <v>293</v>
      </c>
      <c r="D272" s="62">
        <f>D273</f>
        <v>0</v>
      </c>
    </row>
    <row r="273" spans="1:4" outlineLevel="7" x14ac:dyDescent="0.25">
      <c r="A273" s="37" t="s">
        <v>413</v>
      </c>
      <c r="B273" s="38" t="s">
        <v>412</v>
      </c>
      <c r="C273" s="38" t="s">
        <v>414</v>
      </c>
      <c r="D273" s="63">
        <f>ведомствен!F532</f>
        <v>0</v>
      </c>
    </row>
    <row r="274" spans="1:4" ht="20.399999999999999" outlineLevel="2" x14ac:dyDescent="0.25">
      <c r="A274" s="34" t="s">
        <v>528</v>
      </c>
      <c r="B274" s="35" t="s">
        <v>529</v>
      </c>
      <c r="C274" s="35"/>
      <c r="D274" s="62">
        <f>D275</f>
        <v>1153.5</v>
      </c>
    </row>
    <row r="275" spans="1:4" outlineLevel="7" x14ac:dyDescent="0.25">
      <c r="A275" s="34" t="s">
        <v>339</v>
      </c>
      <c r="B275" s="35" t="s">
        <v>529</v>
      </c>
      <c r="C275" s="35" t="s">
        <v>340</v>
      </c>
      <c r="D275" s="62">
        <f>D276</f>
        <v>1153.5</v>
      </c>
    </row>
    <row r="276" spans="1:4" outlineLevel="7" x14ac:dyDescent="0.25">
      <c r="A276" s="37" t="s">
        <v>341</v>
      </c>
      <c r="B276" s="38" t="s">
        <v>529</v>
      </c>
      <c r="C276" s="38" t="s">
        <v>342</v>
      </c>
      <c r="D276" s="63">
        <f>ведомствен!F719</f>
        <v>1153.5</v>
      </c>
    </row>
    <row r="277" spans="1:4" ht="20.399999999999999" outlineLevel="2" x14ac:dyDescent="0.25">
      <c r="A277" s="34" t="s">
        <v>37</v>
      </c>
      <c r="B277" s="35" t="s">
        <v>38</v>
      </c>
      <c r="C277" s="35"/>
      <c r="D277" s="62">
        <f>D278+D280</f>
        <v>4727</v>
      </c>
    </row>
    <row r="278" spans="1:4" ht="20.399999999999999" outlineLevel="7" x14ac:dyDescent="0.25">
      <c r="A278" s="34" t="s">
        <v>17</v>
      </c>
      <c r="B278" s="35" t="s">
        <v>38</v>
      </c>
      <c r="C278" s="35" t="s">
        <v>18</v>
      </c>
      <c r="D278" s="62">
        <f>D279</f>
        <v>4303.3999999999996</v>
      </c>
    </row>
    <row r="279" spans="1:4" outlineLevel="7" x14ac:dyDescent="0.25">
      <c r="A279" s="37" t="s">
        <v>19</v>
      </c>
      <c r="B279" s="38" t="s">
        <v>38</v>
      </c>
      <c r="C279" s="38" t="s">
        <v>20</v>
      </c>
      <c r="D279" s="63">
        <f>ведомствен!F32</f>
        <v>4303.3999999999996</v>
      </c>
    </row>
    <row r="280" spans="1:4" outlineLevel="7" x14ac:dyDescent="0.25">
      <c r="A280" s="34" t="s">
        <v>25</v>
      </c>
      <c r="B280" s="35" t="s">
        <v>38</v>
      </c>
      <c r="C280" s="35" t="s">
        <v>26</v>
      </c>
      <c r="D280" s="62">
        <f>D281</f>
        <v>423.6</v>
      </c>
    </row>
    <row r="281" spans="1:4" outlineLevel="7" x14ac:dyDescent="0.25">
      <c r="A281" s="37" t="s">
        <v>27</v>
      </c>
      <c r="B281" s="38" t="s">
        <v>38</v>
      </c>
      <c r="C281" s="38" t="s">
        <v>28</v>
      </c>
      <c r="D281" s="63">
        <f>ведомствен!F34</f>
        <v>423.6</v>
      </c>
    </row>
    <row r="282" spans="1:4" ht="51" outlineLevel="2" x14ac:dyDescent="0.25">
      <c r="A282" s="41" t="s">
        <v>530</v>
      </c>
      <c r="B282" s="35" t="s">
        <v>531</v>
      </c>
      <c r="C282" s="35"/>
      <c r="D282" s="62">
        <f>D283+D285+D287</f>
        <v>828095</v>
      </c>
    </row>
    <row r="283" spans="1:4" ht="20.399999999999999" outlineLevel="7" x14ac:dyDescent="0.25">
      <c r="A283" s="34" t="s">
        <v>17</v>
      </c>
      <c r="B283" s="35" t="s">
        <v>531</v>
      </c>
      <c r="C283" s="35" t="s">
        <v>18</v>
      </c>
      <c r="D283" s="62">
        <f>D284</f>
        <v>55873.3</v>
      </c>
    </row>
    <row r="284" spans="1:4" outlineLevel="7" x14ac:dyDescent="0.25">
      <c r="A284" s="37" t="s">
        <v>89</v>
      </c>
      <c r="B284" s="38" t="s">
        <v>531</v>
      </c>
      <c r="C284" s="38" t="s">
        <v>90</v>
      </c>
      <c r="D284" s="63">
        <f>ведомствен!F722</f>
        <v>55873.3</v>
      </c>
    </row>
    <row r="285" spans="1:4" outlineLevel="7" x14ac:dyDescent="0.25">
      <c r="A285" s="34" t="s">
        <v>25</v>
      </c>
      <c r="B285" s="35" t="s">
        <v>531</v>
      </c>
      <c r="C285" s="35" t="s">
        <v>26</v>
      </c>
      <c r="D285" s="62">
        <f>D286</f>
        <v>494</v>
      </c>
    </row>
    <row r="286" spans="1:4" outlineLevel="7" x14ac:dyDescent="0.25">
      <c r="A286" s="37" t="s">
        <v>27</v>
      </c>
      <c r="B286" s="38" t="s">
        <v>531</v>
      </c>
      <c r="C286" s="38" t="s">
        <v>28</v>
      </c>
      <c r="D286" s="63">
        <f>ведомствен!F724</f>
        <v>494</v>
      </c>
    </row>
    <row r="287" spans="1:4" outlineLevel="7" x14ac:dyDescent="0.25">
      <c r="A287" s="34" t="s">
        <v>339</v>
      </c>
      <c r="B287" s="35" t="s">
        <v>531</v>
      </c>
      <c r="C287" s="35" t="s">
        <v>340</v>
      </c>
      <c r="D287" s="62">
        <f>D288</f>
        <v>771727.7</v>
      </c>
    </row>
    <row r="288" spans="1:4" outlineLevel="7" x14ac:dyDescent="0.25">
      <c r="A288" s="37" t="s">
        <v>341</v>
      </c>
      <c r="B288" s="38" t="s">
        <v>531</v>
      </c>
      <c r="C288" s="38" t="s">
        <v>342</v>
      </c>
      <c r="D288" s="63">
        <f>ведомствен!F726</f>
        <v>771727.7</v>
      </c>
    </row>
    <row r="289" spans="1:4" ht="51" outlineLevel="2" x14ac:dyDescent="0.25">
      <c r="A289" s="41" t="s">
        <v>532</v>
      </c>
      <c r="B289" s="35" t="s">
        <v>533</v>
      </c>
      <c r="C289" s="35"/>
      <c r="D289" s="62">
        <f>D290</f>
        <v>5188</v>
      </c>
    </row>
    <row r="290" spans="1:4" outlineLevel="7" x14ac:dyDescent="0.25">
      <c r="A290" s="34" t="s">
        <v>339</v>
      </c>
      <c r="B290" s="35" t="s">
        <v>533</v>
      </c>
      <c r="C290" s="35" t="s">
        <v>340</v>
      </c>
      <c r="D290" s="62">
        <f>D291</f>
        <v>5188</v>
      </c>
    </row>
    <row r="291" spans="1:4" outlineLevel="7" x14ac:dyDescent="0.25">
      <c r="A291" s="37" t="s">
        <v>534</v>
      </c>
      <c r="B291" s="38" t="s">
        <v>533</v>
      </c>
      <c r="C291" s="38" t="s">
        <v>535</v>
      </c>
      <c r="D291" s="63">
        <f>ведомствен!F729</f>
        <v>5188</v>
      </c>
    </row>
    <row r="292" spans="1:4" ht="30.6" outlineLevel="2" x14ac:dyDescent="0.25">
      <c r="A292" s="34" t="s">
        <v>536</v>
      </c>
      <c r="B292" s="35" t="s">
        <v>537</v>
      </c>
      <c r="C292" s="35"/>
      <c r="D292" s="62">
        <f>D293</f>
        <v>52527</v>
      </c>
    </row>
    <row r="293" spans="1:4" outlineLevel="7" x14ac:dyDescent="0.25">
      <c r="A293" s="34" t="s">
        <v>339</v>
      </c>
      <c r="B293" s="35" t="s">
        <v>537</v>
      </c>
      <c r="C293" s="35" t="s">
        <v>340</v>
      </c>
      <c r="D293" s="62">
        <f>D294+D295</f>
        <v>52527</v>
      </c>
    </row>
    <row r="294" spans="1:4" outlineLevel="7" x14ac:dyDescent="0.25">
      <c r="A294" s="37" t="s">
        <v>341</v>
      </c>
      <c r="B294" s="38" t="s">
        <v>537</v>
      </c>
      <c r="C294" s="38" t="s">
        <v>342</v>
      </c>
      <c r="D294" s="63">
        <f>ведомствен!F732</f>
        <v>52341</v>
      </c>
    </row>
    <row r="295" spans="1:4" outlineLevel="7" x14ac:dyDescent="0.25">
      <c r="A295" s="37" t="s">
        <v>534</v>
      </c>
      <c r="B295" s="38" t="s">
        <v>537</v>
      </c>
      <c r="C295" s="38" t="s">
        <v>535</v>
      </c>
      <c r="D295" s="63">
        <f>ведомствен!F733</f>
        <v>186</v>
      </c>
    </row>
    <row r="296" spans="1:4" ht="20.399999999999999" outlineLevel="2" x14ac:dyDescent="0.25">
      <c r="A296" s="34" t="s">
        <v>538</v>
      </c>
      <c r="B296" s="35" t="s">
        <v>539</v>
      </c>
      <c r="C296" s="35"/>
      <c r="D296" s="62">
        <f>D297+D299</f>
        <v>948</v>
      </c>
    </row>
    <row r="297" spans="1:4" outlineLevel="7" x14ac:dyDescent="0.25">
      <c r="A297" s="34" t="s">
        <v>57</v>
      </c>
      <c r="B297" s="35" t="s">
        <v>539</v>
      </c>
      <c r="C297" s="35" t="s">
        <v>58</v>
      </c>
      <c r="D297" s="62">
        <f>D298</f>
        <v>79.900000000000006</v>
      </c>
    </row>
    <row r="298" spans="1:4" outlineLevel="7" x14ac:dyDescent="0.25">
      <c r="A298" s="37" t="s">
        <v>59</v>
      </c>
      <c r="B298" s="38" t="s">
        <v>539</v>
      </c>
      <c r="C298" s="38" t="s">
        <v>60</v>
      </c>
      <c r="D298" s="63">
        <f>ведомствен!F736</f>
        <v>79.900000000000006</v>
      </c>
    </row>
    <row r="299" spans="1:4" outlineLevel="7" x14ac:dyDescent="0.25">
      <c r="A299" s="34" t="s">
        <v>339</v>
      </c>
      <c r="B299" s="35" t="s">
        <v>539</v>
      </c>
      <c r="C299" s="35" t="s">
        <v>340</v>
      </c>
      <c r="D299" s="62">
        <f>D300</f>
        <v>868.1</v>
      </c>
    </row>
    <row r="300" spans="1:4" outlineLevel="7" x14ac:dyDescent="0.25">
      <c r="A300" s="37" t="s">
        <v>341</v>
      </c>
      <c r="B300" s="38" t="s">
        <v>539</v>
      </c>
      <c r="C300" s="38" t="s">
        <v>342</v>
      </c>
      <c r="D300" s="63">
        <f>ведомствен!F738</f>
        <v>868.1</v>
      </c>
    </row>
    <row r="301" spans="1:4" ht="20.399999999999999" outlineLevel="2" x14ac:dyDescent="0.25">
      <c r="A301" s="34" t="s">
        <v>540</v>
      </c>
      <c r="B301" s="35" t="s">
        <v>541</v>
      </c>
      <c r="C301" s="35"/>
      <c r="D301" s="62">
        <f>D302</f>
        <v>5604</v>
      </c>
    </row>
    <row r="302" spans="1:4" outlineLevel="7" x14ac:dyDescent="0.25">
      <c r="A302" s="34" t="s">
        <v>25</v>
      </c>
      <c r="B302" s="35" t="s">
        <v>541</v>
      </c>
      <c r="C302" s="35" t="s">
        <v>26</v>
      </c>
      <c r="D302" s="62">
        <f>D303</f>
        <v>5604</v>
      </c>
    </row>
    <row r="303" spans="1:4" outlineLevel="7" x14ac:dyDescent="0.25">
      <c r="A303" s="37" t="s">
        <v>27</v>
      </c>
      <c r="B303" s="38" t="s">
        <v>541</v>
      </c>
      <c r="C303" s="38" t="s">
        <v>28</v>
      </c>
      <c r="D303" s="63">
        <f>ведомствен!F741</f>
        <v>5604</v>
      </c>
    </row>
    <row r="304" spans="1:4" outlineLevel="2" x14ac:dyDescent="0.25">
      <c r="A304" s="34" t="s">
        <v>542</v>
      </c>
      <c r="B304" s="35" t="s">
        <v>543</v>
      </c>
      <c r="C304" s="35"/>
      <c r="D304" s="62">
        <f>D305</f>
        <v>22249</v>
      </c>
    </row>
    <row r="305" spans="1:4" outlineLevel="7" x14ac:dyDescent="0.25">
      <c r="A305" s="34" t="s">
        <v>339</v>
      </c>
      <c r="B305" s="35" t="s">
        <v>543</v>
      </c>
      <c r="C305" s="35" t="s">
        <v>340</v>
      </c>
      <c r="D305" s="62">
        <f>D306</f>
        <v>22249</v>
      </c>
    </row>
    <row r="306" spans="1:4" outlineLevel="7" x14ac:dyDescent="0.25">
      <c r="A306" s="37" t="s">
        <v>341</v>
      </c>
      <c r="B306" s="38" t="s">
        <v>543</v>
      </c>
      <c r="C306" s="38" t="s">
        <v>342</v>
      </c>
      <c r="D306" s="63">
        <f>ведомствен!F744</f>
        <v>22249</v>
      </c>
    </row>
    <row r="307" spans="1:4" outlineLevel="2" x14ac:dyDescent="0.25">
      <c r="A307" s="34" t="s">
        <v>544</v>
      </c>
      <c r="B307" s="35" t="s">
        <v>545</v>
      </c>
      <c r="C307" s="35"/>
      <c r="D307" s="62">
        <f>D308</f>
        <v>57250</v>
      </c>
    </row>
    <row r="308" spans="1:4" outlineLevel="7" x14ac:dyDescent="0.25">
      <c r="A308" s="34" t="s">
        <v>339</v>
      </c>
      <c r="B308" s="35" t="s">
        <v>545</v>
      </c>
      <c r="C308" s="35" t="s">
        <v>340</v>
      </c>
      <c r="D308" s="62">
        <f>D309</f>
        <v>57250</v>
      </c>
    </row>
    <row r="309" spans="1:4" outlineLevel="7" x14ac:dyDescent="0.25">
      <c r="A309" s="37" t="s">
        <v>341</v>
      </c>
      <c r="B309" s="38" t="s">
        <v>545</v>
      </c>
      <c r="C309" s="38" t="s">
        <v>342</v>
      </c>
      <c r="D309" s="63">
        <f>ведомствен!F747</f>
        <v>57250</v>
      </c>
    </row>
    <row r="310" spans="1:4" outlineLevel="2" x14ac:dyDescent="0.25">
      <c r="A310" s="34" t="s">
        <v>546</v>
      </c>
      <c r="B310" s="35" t="s">
        <v>547</v>
      </c>
      <c r="C310" s="35"/>
      <c r="D310" s="62">
        <f>D311+D313</f>
        <v>2203.5</v>
      </c>
    </row>
    <row r="311" spans="1:4" outlineLevel="7" x14ac:dyDescent="0.25">
      <c r="A311" s="34" t="s">
        <v>25</v>
      </c>
      <c r="B311" s="35" t="s">
        <v>547</v>
      </c>
      <c r="C311" s="35" t="s">
        <v>26</v>
      </c>
      <c r="D311" s="62">
        <f>D312</f>
        <v>165</v>
      </c>
    </row>
    <row r="312" spans="1:4" outlineLevel="7" x14ac:dyDescent="0.25">
      <c r="A312" s="37" t="s">
        <v>27</v>
      </c>
      <c r="B312" s="38" t="s">
        <v>547</v>
      </c>
      <c r="C312" s="38" t="s">
        <v>28</v>
      </c>
      <c r="D312" s="63">
        <f>ведомствен!F750</f>
        <v>165</v>
      </c>
    </row>
    <row r="313" spans="1:4" outlineLevel="7" x14ac:dyDescent="0.25">
      <c r="A313" s="34" t="s">
        <v>339</v>
      </c>
      <c r="B313" s="35" t="s">
        <v>547</v>
      </c>
      <c r="C313" s="35" t="s">
        <v>340</v>
      </c>
      <c r="D313" s="62">
        <f>D314</f>
        <v>2038.5</v>
      </c>
    </row>
    <row r="314" spans="1:4" outlineLevel="7" x14ac:dyDescent="0.25">
      <c r="A314" s="37" t="s">
        <v>341</v>
      </c>
      <c r="B314" s="38" t="s">
        <v>547</v>
      </c>
      <c r="C314" s="38" t="s">
        <v>342</v>
      </c>
      <c r="D314" s="63">
        <f>ведомствен!F752</f>
        <v>2038.5</v>
      </c>
    </row>
    <row r="315" spans="1:4" ht="20.399999999999999" outlineLevel="2" x14ac:dyDescent="0.25">
      <c r="A315" s="34" t="s">
        <v>548</v>
      </c>
      <c r="B315" s="35" t="s">
        <v>549</v>
      </c>
      <c r="C315" s="35"/>
      <c r="D315" s="62">
        <f>D316+D318</f>
        <v>5604</v>
      </c>
    </row>
    <row r="316" spans="1:4" ht="20.399999999999999" outlineLevel="7" x14ac:dyDescent="0.25">
      <c r="A316" s="34" t="s">
        <v>17</v>
      </c>
      <c r="B316" s="35" t="s">
        <v>549</v>
      </c>
      <c r="C316" s="35" t="s">
        <v>18</v>
      </c>
      <c r="D316" s="62">
        <f>D317</f>
        <v>5063.3999999999996</v>
      </c>
    </row>
    <row r="317" spans="1:4" outlineLevel="7" x14ac:dyDescent="0.25">
      <c r="A317" s="37" t="s">
        <v>89</v>
      </c>
      <c r="B317" s="38" t="s">
        <v>549</v>
      </c>
      <c r="C317" s="38" t="s">
        <v>90</v>
      </c>
      <c r="D317" s="63">
        <f>ведомствен!F755</f>
        <v>5063.3999999999996</v>
      </c>
    </row>
    <row r="318" spans="1:4" outlineLevel="7" x14ac:dyDescent="0.25">
      <c r="A318" s="34" t="s">
        <v>25</v>
      </c>
      <c r="B318" s="35" t="s">
        <v>549</v>
      </c>
      <c r="C318" s="35" t="s">
        <v>26</v>
      </c>
      <c r="D318" s="62">
        <f>D319</f>
        <v>540.6</v>
      </c>
    </row>
    <row r="319" spans="1:4" outlineLevel="7" x14ac:dyDescent="0.25">
      <c r="A319" s="37" t="s">
        <v>27</v>
      </c>
      <c r="B319" s="38" t="s">
        <v>549</v>
      </c>
      <c r="C319" s="38" t="s">
        <v>28</v>
      </c>
      <c r="D319" s="63">
        <f>ведомствен!F757</f>
        <v>540.6</v>
      </c>
    </row>
    <row r="320" spans="1:4" ht="20.399999999999999" outlineLevel="2" x14ac:dyDescent="0.25">
      <c r="A320" s="34" t="s">
        <v>550</v>
      </c>
      <c r="B320" s="35" t="s">
        <v>551</v>
      </c>
      <c r="C320" s="35"/>
      <c r="D320" s="62">
        <f>D321</f>
        <v>20</v>
      </c>
    </row>
    <row r="321" spans="1:4" outlineLevel="7" x14ac:dyDescent="0.25">
      <c r="A321" s="34" t="s">
        <v>25</v>
      </c>
      <c r="B321" s="35" t="s">
        <v>551</v>
      </c>
      <c r="C321" s="35" t="s">
        <v>26</v>
      </c>
      <c r="D321" s="62">
        <f>D322</f>
        <v>20</v>
      </c>
    </row>
    <row r="322" spans="1:4" outlineLevel="7" x14ac:dyDescent="0.25">
      <c r="A322" s="37" t="s">
        <v>27</v>
      </c>
      <c r="B322" s="38" t="s">
        <v>551</v>
      </c>
      <c r="C322" s="38" t="s">
        <v>28</v>
      </c>
      <c r="D322" s="63">
        <f>ведомствен!F760</f>
        <v>20</v>
      </c>
    </row>
    <row r="323" spans="1:4" outlineLevel="2" x14ac:dyDescent="0.25">
      <c r="A323" s="34" t="s">
        <v>552</v>
      </c>
      <c r="B323" s="35" t="s">
        <v>553</v>
      </c>
      <c r="C323" s="35"/>
      <c r="D323" s="62">
        <f>D324</f>
        <v>7387.3</v>
      </c>
    </row>
    <row r="324" spans="1:4" outlineLevel="7" x14ac:dyDescent="0.25">
      <c r="A324" s="34" t="s">
        <v>25</v>
      </c>
      <c r="B324" s="35" t="s">
        <v>553</v>
      </c>
      <c r="C324" s="35" t="s">
        <v>26</v>
      </c>
      <c r="D324" s="62">
        <f>D325</f>
        <v>7387.3</v>
      </c>
    </row>
    <row r="325" spans="1:4" outlineLevel="7" x14ac:dyDescent="0.25">
      <c r="A325" s="37" t="s">
        <v>27</v>
      </c>
      <c r="B325" s="38" t="s">
        <v>553</v>
      </c>
      <c r="C325" s="38" t="s">
        <v>28</v>
      </c>
      <c r="D325" s="63">
        <f>ведомствен!F763</f>
        <v>7387.3</v>
      </c>
    </row>
    <row r="326" spans="1:4" ht="20.399999999999999" outlineLevel="2" x14ac:dyDescent="0.25">
      <c r="A326" s="34" t="s">
        <v>415</v>
      </c>
      <c r="B326" s="35" t="s">
        <v>416</v>
      </c>
      <c r="C326" s="35"/>
      <c r="D326" s="62">
        <f>D327</f>
        <v>95000</v>
      </c>
    </row>
    <row r="327" spans="1:4" outlineLevel="7" x14ac:dyDescent="0.25">
      <c r="A327" s="34" t="s">
        <v>292</v>
      </c>
      <c r="B327" s="35" t="s">
        <v>416</v>
      </c>
      <c r="C327" s="35" t="s">
        <v>293</v>
      </c>
      <c r="D327" s="62">
        <f>D328</f>
        <v>95000</v>
      </c>
    </row>
    <row r="328" spans="1:4" outlineLevel="7" x14ac:dyDescent="0.25">
      <c r="A328" s="37" t="s">
        <v>413</v>
      </c>
      <c r="B328" s="38" t="s">
        <v>416</v>
      </c>
      <c r="C328" s="38" t="s">
        <v>414</v>
      </c>
      <c r="D328" s="63">
        <f>ведомствен!F535</f>
        <v>95000</v>
      </c>
    </row>
    <row r="329" spans="1:4" outlineLevel="2" x14ac:dyDescent="0.25">
      <c r="A329" s="34" t="s">
        <v>411</v>
      </c>
      <c r="B329" s="35" t="s">
        <v>417</v>
      </c>
      <c r="C329" s="35"/>
      <c r="D329" s="62">
        <f>D330+D332</f>
        <v>9941.7999999999993</v>
      </c>
    </row>
    <row r="330" spans="1:4" outlineLevel="7" x14ac:dyDescent="0.25">
      <c r="A330" s="34" t="s">
        <v>292</v>
      </c>
      <c r="B330" s="35" t="s">
        <v>417</v>
      </c>
      <c r="C330" s="35" t="s">
        <v>293</v>
      </c>
      <c r="D330" s="62">
        <f>D331</f>
        <v>9616.2999999999993</v>
      </c>
    </row>
    <row r="331" spans="1:4" outlineLevel="7" x14ac:dyDescent="0.25">
      <c r="A331" s="37" t="s">
        <v>413</v>
      </c>
      <c r="B331" s="38" t="s">
        <v>417</v>
      </c>
      <c r="C331" s="38" t="s">
        <v>414</v>
      </c>
      <c r="D331" s="63">
        <f>ведомствен!F538</f>
        <v>9616.2999999999993</v>
      </c>
    </row>
    <row r="332" spans="1:4" outlineLevel="7" x14ac:dyDescent="0.25">
      <c r="A332" s="34" t="s">
        <v>339</v>
      </c>
      <c r="B332" s="35" t="s">
        <v>417</v>
      </c>
      <c r="C332" s="35" t="s">
        <v>340</v>
      </c>
      <c r="D332" s="62">
        <f>D333</f>
        <v>325.5</v>
      </c>
    </row>
    <row r="333" spans="1:4" outlineLevel="7" x14ac:dyDescent="0.25">
      <c r="A333" s="37" t="s">
        <v>341</v>
      </c>
      <c r="B333" s="38" t="s">
        <v>417</v>
      </c>
      <c r="C333" s="38" t="s">
        <v>342</v>
      </c>
      <c r="D333" s="63">
        <f>ведомствен!F540</f>
        <v>325.5</v>
      </c>
    </row>
    <row r="334" spans="1:4" ht="20.399999999999999" outlineLevel="2" x14ac:dyDescent="0.25">
      <c r="A334" s="34" t="s">
        <v>418</v>
      </c>
      <c r="B334" s="35" t="s">
        <v>419</v>
      </c>
      <c r="C334" s="35"/>
      <c r="D334" s="62">
        <f>D335</f>
        <v>25380.400000000001</v>
      </c>
    </row>
    <row r="335" spans="1:4" outlineLevel="7" x14ac:dyDescent="0.25">
      <c r="A335" s="34" t="s">
        <v>292</v>
      </c>
      <c r="B335" s="35" t="s">
        <v>419</v>
      </c>
      <c r="C335" s="35" t="s">
        <v>293</v>
      </c>
      <c r="D335" s="62">
        <f>D336</f>
        <v>25380.400000000001</v>
      </c>
    </row>
    <row r="336" spans="1:4" outlineLevel="7" x14ac:dyDescent="0.25">
      <c r="A336" s="37" t="s">
        <v>413</v>
      </c>
      <c r="B336" s="38" t="s">
        <v>419</v>
      </c>
      <c r="C336" s="38" t="s">
        <v>414</v>
      </c>
      <c r="D336" s="63">
        <f>ведомствен!F543</f>
        <v>25380.400000000001</v>
      </c>
    </row>
    <row r="337" spans="1:4" outlineLevel="2" x14ac:dyDescent="0.25">
      <c r="A337" s="34" t="s">
        <v>420</v>
      </c>
      <c r="B337" s="35" t="s">
        <v>421</v>
      </c>
      <c r="C337" s="35"/>
      <c r="D337" s="62">
        <f>D338</f>
        <v>1335.8</v>
      </c>
    </row>
    <row r="338" spans="1:4" outlineLevel="7" x14ac:dyDescent="0.25">
      <c r="A338" s="34" t="s">
        <v>292</v>
      </c>
      <c r="B338" s="35" t="s">
        <v>421</v>
      </c>
      <c r="C338" s="35" t="s">
        <v>293</v>
      </c>
      <c r="D338" s="62">
        <f>D339</f>
        <v>1335.8</v>
      </c>
    </row>
    <row r="339" spans="1:4" outlineLevel="7" x14ac:dyDescent="0.25">
      <c r="A339" s="37" t="s">
        <v>413</v>
      </c>
      <c r="B339" s="38" t="s">
        <v>421</v>
      </c>
      <c r="C339" s="38" t="s">
        <v>414</v>
      </c>
      <c r="D339" s="63">
        <f>ведомствен!F546</f>
        <v>1335.8</v>
      </c>
    </row>
    <row r="340" spans="1:4" ht="20.399999999999999" outlineLevel="2" x14ac:dyDescent="0.25">
      <c r="A340" s="34" t="s">
        <v>422</v>
      </c>
      <c r="B340" s="35" t="s">
        <v>423</v>
      </c>
      <c r="C340" s="35"/>
      <c r="D340" s="62">
        <f>D341</f>
        <v>1869.3</v>
      </c>
    </row>
    <row r="341" spans="1:4" outlineLevel="7" x14ac:dyDescent="0.25">
      <c r="A341" s="34" t="s">
        <v>292</v>
      </c>
      <c r="B341" s="35" t="s">
        <v>423</v>
      </c>
      <c r="C341" s="35" t="s">
        <v>293</v>
      </c>
      <c r="D341" s="62">
        <f>D342</f>
        <v>1869.3</v>
      </c>
    </row>
    <row r="342" spans="1:4" outlineLevel="7" x14ac:dyDescent="0.25">
      <c r="A342" s="37" t="s">
        <v>413</v>
      </c>
      <c r="B342" s="38" t="s">
        <v>423</v>
      </c>
      <c r="C342" s="38" t="s">
        <v>414</v>
      </c>
      <c r="D342" s="63">
        <f>ведомствен!F549</f>
        <v>1869.3</v>
      </c>
    </row>
    <row r="343" spans="1:4" outlineLevel="2" x14ac:dyDescent="0.25">
      <c r="A343" s="34" t="s">
        <v>424</v>
      </c>
      <c r="B343" s="35" t="s">
        <v>425</v>
      </c>
      <c r="C343" s="35"/>
      <c r="D343" s="62">
        <f>D344</f>
        <v>98.4</v>
      </c>
    </row>
    <row r="344" spans="1:4" outlineLevel="7" x14ac:dyDescent="0.25">
      <c r="A344" s="34" t="s">
        <v>292</v>
      </c>
      <c r="B344" s="35" t="s">
        <v>425</v>
      </c>
      <c r="C344" s="35" t="s">
        <v>293</v>
      </c>
      <c r="D344" s="62">
        <f>D345</f>
        <v>98.4</v>
      </c>
    </row>
    <row r="345" spans="1:4" outlineLevel="7" x14ac:dyDescent="0.25">
      <c r="A345" s="37" t="s">
        <v>413</v>
      </c>
      <c r="B345" s="38" t="s">
        <v>425</v>
      </c>
      <c r="C345" s="38" t="s">
        <v>414</v>
      </c>
      <c r="D345" s="63">
        <f>ведомствен!F552</f>
        <v>98.4</v>
      </c>
    </row>
    <row r="346" spans="1:4" outlineLevel="1" x14ac:dyDescent="0.25">
      <c r="A346" s="34" t="s">
        <v>345</v>
      </c>
      <c r="B346" s="35" t="s">
        <v>346</v>
      </c>
      <c r="C346" s="35"/>
      <c r="D346" s="62">
        <f>D347+D350+D353+D356+D359+D362+D370+D373+D376+D379+D382+D385+D388+D393+D396+D399+D402+D405+D416+D419</f>
        <v>240454.30000000002</v>
      </c>
    </row>
    <row r="347" spans="1:4" outlineLevel="2" x14ac:dyDescent="0.25">
      <c r="A347" s="34" t="s">
        <v>471</v>
      </c>
      <c r="B347" s="35" t="s">
        <v>558</v>
      </c>
      <c r="C347" s="35"/>
      <c r="D347" s="62">
        <f>D348</f>
        <v>80</v>
      </c>
    </row>
    <row r="348" spans="1:4" outlineLevel="7" x14ac:dyDescent="0.25">
      <c r="A348" s="34" t="s">
        <v>339</v>
      </c>
      <c r="B348" s="35" t="s">
        <v>558</v>
      </c>
      <c r="C348" s="35" t="s">
        <v>340</v>
      </c>
      <c r="D348" s="62">
        <f>D349</f>
        <v>80</v>
      </c>
    </row>
    <row r="349" spans="1:4" outlineLevel="7" x14ac:dyDescent="0.25">
      <c r="A349" s="37" t="s">
        <v>341</v>
      </c>
      <c r="B349" s="38" t="s">
        <v>558</v>
      </c>
      <c r="C349" s="38" t="s">
        <v>342</v>
      </c>
      <c r="D349" s="63">
        <f>ведомствен!F787</f>
        <v>80</v>
      </c>
    </row>
    <row r="350" spans="1:4" outlineLevel="2" x14ac:dyDescent="0.25">
      <c r="A350" s="34" t="s">
        <v>559</v>
      </c>
      <c r="B350" s="35" t="s">
        <v>560</v>
      </c>
      <c r="C350" s="35"/>
      <c r="D350" s="62">
        <f>D351</f>
        <v>153852.6</v>
      </c>
    </row>
    <row r="351" spans="1:4" outlineLevel="7" x14ac:dyDescent="0.25">
      <c r="A351" s="34" t="s">
        <v>339</v>
      </c>
      <c r="B351" s="35" t="s">
        <v>560</v>
      </c>
      <c r="C351" s="35" t="s">
        <v>340</v>
      </c>
      <c r="D351" s="62">
        <f>D352</f>
        <v>153852.6</v>
      </c>
    </row>
    <row r="352" spans="1:4" outlineLevel="7" x14ac:dyDescent="0.25">
      <c r="A352" s="37" t="s">
        <v>341</v>
      </c>
      <c r="B352" s="38" t="s">
        <v>560</v>
      </c>
      <c r="C352" s="38" t="s">
        <v>342</v>
      </c>
      <c r="D352" s="63">
        <f>ведомствен!F790</f>
        <v>153852.6</v>
      </c>
    </row>
    <row r="353" spans="1:4" outlineLevel="2" x14ac:dyDescent="0.25">
      <c r="A353" s="34" t="s">
        <v>561</v>
      </c>
      <c r="B353" s="35" t="s">
        <v>562</v>
      </c>
      <c r="C353" s="35"/>
      <c r="D353" s="62">
        <f>D354</f>
        <v>3156.6</v>
      </c>
    </row>
    <row r="354" spans="1:4" outlineLevel="7" x14ac:dyDescent="0.25">
      <c r="A354" s="34" t="s">
        <v>339</v>
      </c>
      <c r="B354" s="35" t="s">
        <v>562</v>
      </c>
      <c r="C354" s="35" t="s">
        <v>340</v>
      </c>
      <c r="D354" s="62">
        <f>D355</f>
        <v>3156.6</v>
      </c>
    </row>
    <row r="355" spans="1:4" outlineLevel="7" x14ac:dyDescent="0.25">
      <c r="A355" s="37" t="s">
        <v>341</v>
      </c>
      <c r="B355" s="38" t="s">
        <v>562</v>
      </c>
      <c r="C355" s="38" t="s">
        <v>342</v>
      </c>
      <c r="D355" s="63">
        <f>ведомствен!F793</f>
        <v>3156.6</v>
      </c>
    </row>
    <row r="356" spans="1:4" ht="20.399999999999999" outlineLevel="2" x14ac:dyDescent="0.25">
      <c r="A356" s="34" t="s">
        <v>584</v>
      </c>
      <c r="B356" s="35" t="s">
        <v>585</v>
      </c>
      <c r="C356" s="35"/>
      <c r="D356" s="62">
        <f>D357</f>
        <v>119.8</v>
      </c>
    </row>
    <row r="357" spans="1:4" outlineLevel="7" x14ac:dyDescent="0.25">
      <c r="A357" s="34" t="s">
        <v>339</v>
      </c>
      <c r="B357" s="35" t="s">
        <v>585</v>
      </c>
      <c r="C357" s="35" t="s">
        <v>340</v>
      </c>
      <c r="D357" s="62">
        <f>D358</f>
        <v>119.8</v>
      </c>
    </row>
    <row r="358" spans="1:4" outlineLevel="7" x14ac:dyDescent="0.25">
      <c r="A358" s="37" t="s">
        <v>341</v>
      </c>
      <c r="B358" s="38" t="s">
        <v>585</v>
      </c>
      <c r="C358" s="38" t="s">
        <v>342</v>
      </c>
      <c r="D358" s="63">
        <f>ведомствен!F846</f>
        <v>119.8</v>
      </c>
    </row>
    <row r="359" spans="1:4" outlineLevel="2" x14ac:dyDescent="0.25">
      <c r="A359" s="34" t="s">
        <v>475</v>
      </c>
      <c r="B359" s="35" t="s">
        <v>563</v>
      </c>
      <c r="C359" s="35"/>
      <c r="D359" s="62">
        <f>D360</f>
        <v>35.200000000000003</v>
      </c>
    </row>
    <row r="360" spans="1:4" outlineLevel="7" x14ac:dyDescent="0.25">
      <c r="A360" s="34" t="s">
        <v>339</v>
      </c>
      <c r="B360" s="35" t="s">
        <v>563</v>
      </c>
      <c r="C360" s="35" t="s">
        <v>340</v>
      </c>
      <c r="D360" s="62">
        <f>D361</f>
        <v>35.200000000000003</v>
      </c>
    </row>
    <row r="361" spans="1:4" outlineLevel="7" x14ac:dyDescent="0.25">
      <c r="A361" s="37" t="s">
        <v>341</v>
      </c>
      <c r="B361" s="38" t="s">
        <v>563</v>
      </c>
      <c r="C361" s="38" t="s">
        <v>342</v>
      </c>
      <c r="D361" s="63">
        <f>ведомствен!F796</f>
        <v>35.200000000000003</v>
      </c>
    </row>
    <row r="362" spans="1:4" outlineLevel="2" x14ac:dyDescent="0.25">
      <c r="A362" s="34" t="s">
        <v>347</v>
      </c>
      <c r="B362" s="35" t="s">
        <v>588</v>
      </c>
      <c r="C362" s="35"/>
      <c r="D362" s="62">
        <f>D363+D365+D367</f>
        <v>1709.8999999999999</v>
      </c>
    </row>
    <row r="363" spans="1:4" outlineLevel="7" x14ac:dyDescent="0.25">
      <c r="A363" s="34" t="s">
        <v>25</v>
      </c>
      <c r="B363" s="35" t="s">
        <v>588</v>
      </c>
      <c r="C363" s="35" t="s">
        <v>26</v>
      </c>
      <c r="D363" s="62">
        <f>D364</f>
        <v>783</v>
      </c>
    </row>
    <row r="364" spans="1:4" outlineLevel="7" x14ac:dyDescent="0.25">
      <c r="A364" s="37" t="s">
        <v>27</v>
      </c>
      <c r="B364" s="38" t="s">
        <v>588</v>
      </c>
      <c r="C364" s="38" t="s">
        <v>28</v>
      </c>
      <c r="D364" s="63">
        <f>ведомствен!F856</f>
        <v>783</v>
      </c>
    </row>
    <row r="365" spans="1:4" outlineLevel="7" x14ac:dyDescent="0.25">
      <c r="A365" s="34" t="s">
        <v>57</v>
      </c>
      <c r="B365" s="35" t="s">
        <v>588</v>
      </c>
      <c r="C365" s="35" t="s">
        <v>58</v>
      </c>
      <c r="D365" s="62">
        <f>D366</f>
        <v>426.1</v>
      </c>
    </row>
    <row r="366" spans="1:4" outlineLevel="7" x14ac:dyDescent="0.25">
      <c r="A366" s="37" t="s">
        <v>59</v>
      </c>
      <c r="B366" s="38" t="s">
        <v>588</v>
      </c>
      <c r="C366" s="38" t="s">
        <v>60</v>
      </c>
      <c r="D366" s="63">
        <f>ведомствен!F858</f>
        <v>426.1</v>
      </c>
    </row>
    <row r="367" spans="1:4" outlineLevel="7" x14ac:dyDescent="0.25">
      <c r="A367" s="34" t="s">
        <v>339</v>
      </c>
      <c r="B367" s="35" t="s">
        <v>588</v>
      </c>
      <c r="C367" s="35" t="s">
        <v>340</v>
      </c>
      <c r="D367" s="62">
        <f>D368+D369</f>
        <v>500.8</v>
      </c>
    </row>
    <row r="368" spans="1:4" outlineLevel="7" x14ac:dyDescent="0.25">
      <c r="A368" s="37" t="s">
        <v>341</v>
      </c>
      <c r="B368" s="38" t="s">
        <v>588</v>
      </c>
      <c r="C368" s="38" t="s">
        <v>342</v>
      </c>
      <c r="D368" s="63">
        <f>ведомствен!F860</f>
        <v>290.8</v>
      </c>
    </row>
    <row r="369" spans="1:4" outlineLevel="7" x14ac:dyDescent="0.25">
      <c r="A369" s="37" t="s">
        <v>534</v>
      </c>
      <c r="B369" s="38" t="s">
        <v>588</v>
      </c>
      <c r="C369" s="38" t="s">
        <v>535</v>
      </c>
      <c r="D369" s="63">
        <f>ведомствен!F861</f>
        <v>210</v>
      </c>
    </row>
    <row r="370" spans="1:4" outlineLevel="2" x14ac:dyDescent="0.25">
      <c r="A370" s="34" t="s">
        <v>589</v>
      </c>
      <c r="B370" s="35" t="s">
        <v>590</v>
      </c>
      <c r="C370" s="35"/>
      <c r="D370" s="62">
        <f>D371</f>
        <v>51.9</v>
      </c>
    </row>
    <row r="371" spans="1:4" outlineLevel="7" x14ac:dyDescent="0.25">
      <c r="A371" s="34" t="s">
        <v>339</v>
      </c>
      <c r="B371" s="35" t="s">
        <v>590</v>
      </c>
      <c r="C371" s="35" t="s">
        <v>340</v>
      </c>
      <c r="D371" s="62">
        <f>D372</f>
        <v>51.9</v>
      </c>
    </row>
    <row r="372" spans="1:4" outlineLevel="7" x14ac:dyDescent="0.25">
      <c r="A372" s="37" t="s">
        <v>341</v>
      </c>
      <c r="B372" s="38" t="s">
        <v>590</v>
      </c>
      <c r="C372" s="38" t="s">
        <v>342</v>
      </c>
      <c r="D372" s="63">
        <f>ведомствен!F864</f>
        <v>51.9</v>
      </c>
    </row>
    <row r="373" spans="1:4" ht="20.399999999999999" outlineLevel="2" x14ac:dyDescent="0.25">
      <c r="A373" s="34" t="s">
        <v>477</v>
      </c>
      <c r="B373" s="35" t="s">
        <v>564</v>
      </c>
      <c r="C373" s="35"/>
      <c r="D373" s="62">
        <f>D374</f>
        <v>250.7</v>
      </c>
    </row>
    <row r="374" spans="1:4" outlineLevel="7" x14ac:dyDescent="0.25">
      <c r="A374" s="34" t="s">
        <v>339</v>
      </c>
      <c r="B374" s="35" t="s">
        <v>564</v>
      </c>
      <c r="C374" s="35" t="s">
        <v>340</v>
      </c>
      <c r="D374" s="62">
        <f>D375</f>
        <v>250.7</v>
      </c>
    </row>
    <row r="375" spans="1:4" outlineLevel="7" x14ac:dyDescent="0.25">
      <c r="A375" s="37" t="s">
        <v>341</v>
      </c>
      <c r="B375" s="38" t="s">
        <v>564</v>
      </c>
      <c r="C375" s="38" t="s">
        <v>342</v>
      </c>
      <c r="D375" s="63">
        <f>ведомствен!F799</f>
        <v>250.7</v>
      </c>
    </row>
    <row r="376" spans="1:4" ht="20.399999999999999" outlineLevel="2" x14ac:dyDescent="0.25">
      <c r="A376" s="34" t="s">
        <v>565</v>
      </c>
      <c r="B376" s="35" t="s">
        <v>566</v>
      </c>
      <c r="C376" s="35"/>
      <c r="D376" s="62">
        <f>D377</f>
        <v>24959.3</v>
      </c>
    </row>
    <row r="377" spans="1:4" outlineLevel="7" x14ac:dyDescent="0.25">
      <c r="A377" s="34" t="s">
        <v>339</v>
      </c>
      <c r="B377" s="35" t="s">
        <v>566</v>
      </c>
      <c r="C377" s="35" t="s">
        <v>340</v>
      </c>
      <c r="D377" s="62">
        <f>D378</f>
        <v>24959.3</v>
      </c>
    </row>
    <row r="378" spans="1:4" outlineLevel="7" x14ac:dyDescent="0.25">
      <c r="A378" s="37" t="s">
        <v>341</v>
      </c>
      <c r="B378" s="38" t="s">
        <v>566</v>
      </c>
      <c r="C378" s="38" t="s">
        <v>342</v>
      </c>
      <c r="D378" s="63">
        <f>ведомствен!F802</f>
        <v>24959.3</v>
      </c>
    </row>
    <row r="379" spans="1:4" outlineLevel="2" x14ac:dyDescent="0.25">
      <c r="A379" s="34" t="s">
        <v>567</v>
      </c>
      <c r="B379" s="35" t="s">
        <v>568</v>
      </c>
      <c r="C379" s="35"/>
      <c r="D379" s="62">
        <f>D380</f>
        <v>912.3</v>
      </c>
    </row>
    <row r="380" spans="1:4" outlineLevel="7" x14ac:dyDescent="0.25">
      <c r="A380" s="34" t="s">
        <v>339</v>
      </c>
      <c r="B380" s="35" t="s">
        <v>568</v>
      </c>
      <c r="C380" s="35" t="s">
        <v>340</v>
      </c>
      <c r="D380" s="62">
        <f>D381</f>
        <v>912.3</v>
      </c>
    </row>
    <row r="381" spans="1:4" outlineLevel="7" x14ac:dyDescent="0.25">
      <c r="A381" s="37" t="s">
        <v>341</v>
      </c>
      <c r="B381" s="38" t="s">
        <v>568</v>
      </c>
      <c r="C381" s="38" t="s">
        <v>342</v>
      </c>
      <c r="D381" s="63">
        <f>ведомствен!F805</f>
        <v>912.3</v>
      </c>
    </row>
    <row r="382" spans="1:4" outlineLevel="2" x14ac:dyDescent="0.25">
      <c r="A382" s="34" t="s">
        <v>591</v>
      </c>
      <c r="B382" s="35" t="s">
        <v>592</v>
      </c>
      <c r="C382" s="35"/>
      <c r="D382" s="62">
        <f>D383</f>
        <v>5.7</v>
      </c>
    </row>
    <row r="383" spans="1:4" outlineLevel="7" x14ac:dyDescent="0.25">
      <c r="A383" s="34" t="s">
        <v>339</v>
      </c>
      <c r="B383" s="35" t="s">
        <v>592</v>
      </c>
      <c r="C383" s="35" t="s">
        <v>340</v>
      </c>
      <c r="D383" s="62">
        <f>D384</f>
        <v>5.7</v>
      </c>
    </row>
    <row r="384" spans="1:4" outlineLevel="7" x14ac:dyDescent="0.25">
      <c r="A384" s="37" t="s">
        <v>341</v>
      </c>
      <c r="B384" s="38" t="s">
        <v>592</v>
      </c>
      <c r="C384" s="38" t="s">
        <v>342</v>
      </c>
      <c r="D384" s="63">
        <f>ведомствен!F867</f>
        <v>5.7</v>
      </c>
    </row>
    <row r="385" spans="1:4" ht="20.399999999999999" outlineLevel="2" x14ac:dyDescent="0.25">
      <c r="A385" s="34" t="s">
        <v>569</v>
      </c>
      <c r="B385" s="35" t="s">
        <v>570</v>
      </c>
      <c r="C385" s="35"/>
      <c r="D385" s="62">
        <f>D386</f>
        <v>1081</v>
      </c>
    </row>
    <row r="386" spans="1:4" outlineLevel="7" x14ac:dyDescent="0.25">
      <c r="A386" s="34" t="s">
        <v>339</v>
      </c>
      <c r="B386" s="35" t="s">
        <v>570</v>
      </c>
      <c r="C386" s="35" t="s">
        <v>340</v>
      </c>
      <c r="D386" s="62">
        <f>D387</f>
        <v>1081</v>
      </c>
    </row>
    <row r="387" spans="1:4" outlineLevel="7" x14ac:dyDescent="0.25">
      <c r="A387" s="37" t="s">
        <v>341</v>
      </c>
      <c r="B387" s="38" t="s">
        <v>570</v>
      </c>
      <c r="C387" s="38" t="s">
        <v>342</v>
      </c>
      <c r="D387" s="63">
        <f>ведомствен!F808</f>
        <v>1081</v>
      </c>
    </row>
    <row r="388" spans="1:4" outlineLevel="2" x14ac:dyDescent="0.25">
      <c r="A388" s="34" t="s">
        <v>593</v>
      </c>
      <c r="B388" s="35" t="s">
        <v>594</v>
      </c>
      <c r="C388" s="35"/>
      <c r="D388" s="62">
        <f>D389+D391</f>
        <v>6184</v>
      </c>
    </row>
    <row r="389" spans="1:4" outlineLevel="7" x14ac:dyDescent="0.25">
      <c r="A389" s="34" t="s">
        <v>25</v>
      </c>
      <c r="B389" s="35" t="s">
        <v>594</v>
      </c>
      <c r="C389" s="35" t="s">
        <v>26</v>
      </c>
      <c r="D389" s="62">
        <f>D390</f>
        <v>3635.7</v>
      </c>
    </row>
    <row r="390" spans="1:4" outlineLevel="7" x14ac:dyDescent="0.25">
      <c r="A390" s="37" t="s">
        <v>27</v>
      </c>
      <c r="B390" s="38" t="s">
        <v>594</v>
      </c>
      <c r="C390" s="38" t="s">
        <v>28</v>
      </c>
      <c r="D390" s="63">
        <f>ведомствен!F870</f>
        <v>3635.7</v>
      </c>
    </row>
    <row r="391" spans="1:4" outlineLevel="7" x14ac:dyDescent="0.25">
      <c r="A391" s="34" t="s">
        <v>57</v>
      </c>
      <c r="B391" s="35" t="s">
        <v>594</v>
      </c>
      <c r="C391" s="35" t="s">
        <v>58</v>
      </c>
      <c r="D391" s="62">
        <f>D392</f>
        <v>2548.3000000000002</v>
      </c>
    </row>
    <row r="392" spans="1:4" outlineLevel="7" x14ac:dyDescent="0.25">
      <c r="A392" s="37" t="s">
        <v>59</v>
      </c>
      <c r="B392" s="38" t="s">
        <v>594</v>
      </c>
      <c r="C392" s="38" t="s">
        <v>60</v>
      </c>
      <c r="D392" s="63">
        <f>ведомствен!F872</f>
        <v>2548.3000000000002</v>
      </c>
    </row>
    <row r="393" spans="1:4" ht="20.399999999999999" outlineLevel="2" x14ac:dyDescent="0.25">
      <c r="A393" s="34" t="s">
        <v>571</v>
      </c>
      <c r="B393" s="35" t="s">
        <v>572</v>
      </c>
      <c r="C393" s="35"/>
      <c r="D393" s="62">
        <f>D394</f>
        <v>800</v>
      </c>
    </row>
    <row r="394" spans="1:4" outlineLevel="7" x14ac:dyDescent="0.25">
      <c r="A394" s="34" t="s">
        <v>339</v>
      </c>
      <c r="B394" s="35" t="s">
        <v>572</v>
      </c>
      <c r="C394" s="35" t="s">
        <v>340</v>
      </c>
      <c r="D394" s="62">
        <f>D395</f>
        <v>800</v>
      </c>
    </row>
    <row r="395" spans="1:4" outlineLevel="7" x14ac:dyDescent="0.25">
      <c r="A395" s="37" t="s">
        <v>341</v>
      </c>
      <c r="B395" s="38" t="s">
        <v>572</v>
      </c>
      <c r="C395" s="38" t="s">
        <v>342</v>
      </c>
      <c r="D395" s="63">
        <f>ведомствен!F811</f>
        <v>800</v>
      </c>
    </row>
    <row r="396" spans="1:4" outlineLevel="2" x14ac:dyDescent="0.25">
      <c r="A396" s="34" t="s">
        <v>573</v>
      </c>
      <c r="B396" s="35" t="s">
        <v>574</v>
      </c>
      <c r="C396" s="35"/>
      <c r="D396" s="62">
        <f>D397</f>
        <v>13300</v>
      </c>
    </row>
    <row r="397" spans="1:4" outlineLevel="7" x14ac:dyDescent="0.25">
      <c r="A397" s="34" t="s">
        <v>339</v>
      </c>
      <c r="B397" s="35" t="s">
        <v>574</v>
      </c>
      <c r="C397" s="35" t="s">
        <v>340</v>
      </c>
      <c r="D397" s="62">
        <f>D398</f>
        <v>13300</v>
      </c>
    </row>
    <row r="398" spans="1:4" outlineLevel="7" x14ac:dyDescent="0.25">
      <c r="A398" s="37" t="s">
        <v>341</v>
      </c>
      <c r="B398" s="38" t="s">
        <v>574</v>
      </c>
      <c r="C398" s="38" t="s">
        <v>342</v>
      </c>
      <c r="D398" s="63">
        <f>ведомствен!F814</f>
        <v>13300</v>
      </c>
    </row>
    <row r="399" spans="1:4" ht="20.399999999999999" outlineLevel="2" x14ac:dyDescent="0.25">
      <c r="A399" s="34" t="s">
        <v>575</v>
      </c>
      <c r="B399" s="35" t="s">
        <v>576</v>
      </c>
      <c r="C399" s="35"/>
      <c r="D399" s="62">
        <f>D400</f>
        <v>171</v>
      </c>
    </row>
    <row r="400" spans="1:4" outlineLevel="7" x14ac:dyDescent="0.25">
      <c r="A400" s="34" t="s">
        <v>339</v>
      </c>
      <c r="B400" s="35" t="s">
        <v>576</v>
      </c>
      <c r="C400" s="35" t="s">
        <v>340</v>
      </c>
      <c r="D400" s="62">
        <f>D401</f>
        <v>171</v>
      </c>
    </row>
    <row r="401" spans="1:4" outlineLevel="7" x14ac:dyDescent="0.25">
      <c r="A401" s="37" t="s">
        <v>341</v>
      </c>
      <c r="B401" s="38" t="s">
        <v>576</v>
      </c>
      <c r="C401" s="38" t="s">
        <v>342</v>
      </c>
      <c r="D401" s="63">
        <f>ведомствен!F817</f>
        <v>171</v>
      </c>
    </row>
    <row r="402" spans="1:4" ht="20.399999999999999" outlineLevel="2" x14ac:dyDescent="0.25">
      <c r="A402" s="34" t="s">
        <v>571</v>
      </c>
      <c r="B402" s="35" t="s">
        <v>577</v>
      </c>
      <c r="C402" s="35"/>
      <c r="D402" s="62">
        <f>D403</f>
        <v>80</v>
      </c>
    </row>
    <row r="403" spans="1:4" outlineLevel="7" x14ac:dyDescent="0.25">
      <c r="A403" s="34" t="s">
        <v>339</v>
      </c>
      <c r="B403" s="35" t="s">
        <v>577</v>
      </c>
      <c r="C403" s="35" t="s">
        <v>340</v>
      </c>
      <c r="D403" s="62">
        <f>D404</f>
        <v>80</v>
      </c>
    </row>
    <row r="404" spans="1:4" outlineLevel="7" x14ac:dyDescent="0.25">
      <c r="A404" s="37" t="s">
        <v>341</v>
      </c>
      <c r="B404" s="38" t="s">
        <v>577</v>
      </c>
      <c r="C404" s="38" t="s">
        <v>342</v>
      </c>
      <c r="D404" s="63">
        <f>ведомствен!F820</f>
        <v>80</v>
      </c>
    </row>
    <row r="405" spans="1:4" outlineLevel="2" x14ac:dyDescent="0.25">
      <c r="A405" s="34" t="s">
        <v>347</v>
      </c>
      <c r="B405" s="35" t="s">
        <v>348</v>
      </c>
      <c r="C405" s="35"/>
      <c r="D405" s="62">
        <f>D406+D408+D410+D412+D414</f>
        <v>28989.5</v>
      </c>
    </row>
    <row r="406" spans="1:4" ht="20.399999999999999" outlineLevel="7" x14ac:dyDescent="0.25">
      <c r="A406" s="34" t="s">
        <v>17</v>
      </c>
      <c r="B406" s="35" t="s">
        <v>348</v>
      </c>
      <c r="C406" s="35" t="s">
        <v>18</v>
      </c>
      <c r="D406" s="62">
        <f>D407</f>
        <v>95.6</v>
      </c>
    </row>
    <row r="407" spans="1:4" outlineLevel="7" x14ac:dyDescent="0.25">
      <c r="A407" s="37" t="s">
        <v>89</v>
      </c>
      <c r="B407" s="38" t="s">
        <v>348</v>
      </c>
      <c r="C407" s="38" t="s">
        <v>90</v>
      </c>
      <c r="D407" s="63">
        <f>ведомствен!F875</f>
        <v>95.6</v>
      </c>
    </row>
    <row r="408" spans="1:4" outlineLevel="7" x14ac:dyDescent="0.25">
      <c r="A408" s="34" t="s">
        <v>25</v>
      </c>
      <c r="B408" s="35" t="s">
        <v>348</v>
      </c>
      <c r="C408" s="35" t="s">
        <v>26</v>
      </c>
      <c r="D408" s="62">
        <f>D409</f>
        <v>574.79999999999995</v>
      </c>
    </row>
    <row r="409" spans="1:4" outlineLevel="7" x14ac:dyDescent="0.25">
      <c r="A409" s="37" t="s">
        <v>27</v>
      </c>
      <c r="B409" s="38" t="s">
        <v>348</v>
      </c>
      <c r="C409" s="38" t="s">
        <v>28</v>
      </c>
      <c r="D409" s="63">
        <f>ведомствен!F877</f>
        <v>574.79999999999995</v>
      </c>
    </row>
    <row r="410" spans="1:4" outlineLevel="7" x14ac:dyDescent="0.25">
      <c r="A410" s="34" t="s">
        <v>57</v>
      </c>
      <c r="B410" s="35" t="s">
        <v>348</v>
      </c>
      <c r="C410" s="35" t="s">
        <v>58</v>
      </c>
      <c r="D410" s="62">
        <f>D411</f>
        <v>2380.3000000000002</v>
      </c>
    </row>
    <row r="411" spans="1:4" outlineLevel="7" x14ac:dyDescent="0.25">
      <c r="A411" s="37" t="s">
        <v>59</v>
      </c>
      <c r="B411" s="38" t="s">
        <v>348</v>
      </c>
      <c r="C411" s="38" t="s">
        <v>60</v>
      </c>
      <c r="D411" s="63">
        <f>ведомствен!F879</f>
        <v>2380.3000000000002</v>
      </c>
    </row>
    <row r="412" spans="1:4" outlineLevel="7" x14ac:dyDescent="0.25">
      <c r="A412" s="34" t="s">
        <v>339</v>
      </c>
      <c r="B412" s="35" t="s">
        <v>348</v>
      </c>
      <c r="C412" s="35" t="s">
        <v>340</v>
      </c>
      <c r="D412" s="62">
        <f>D413</f>
        <v>19151.400000000001</v>
      </c>
    </row>
    <row r="413" spans="1:4" outlineLevel="7" x14ac:dyDescent="0.25">
      <c r="A413" s="37" t="s">
        <v>341</v>
      </c>
      <c r="B413" s="38" t="s">
        <v>348</v>
      </c>
      <c r="C413" s="38" t="s">
        <v>342</v>
      </c>
      <c r="D413" s="63">
        <f>ведомствен!F881+ведомствен!F1009</f>
        <v>19151.400000000001</v>
      </c>
    </row>
    <row r="414" spans="1:4" outlineLevel="7" x14ac:dyDescent="0.25">
      <c r="A414" s="34" t="s">
        <v>61</v>
      </c>
      <c r="B414" s="35" t="s">
        <v>348</v>
      </c>
      <c r="C414" s="35" t="s">
        <v>62</v>
      </c>
      <c r="D414" s="62">
        <f>D415</f>
        <v>6787.4</v>
      </c>
    </row>
    <row r="415" spans="1:4" ht="20.399999999999999" outlineLevel="7" x14ac:dyDescent="0.25">
      <c r="A415" s="37" t="s">
        <v>73</v>
      </c>
      <c r="B415" s="38" t="s">
        <v>348</v>
      </c>
      <c r="C415" s="38" t="s">
        <v>74</v>
      </c>
      <c r="D415" s="63">
        <f>ведомствен!F417</f>
        <v>6787.4</v>
      </c>
    </row>
    <row r="416" spans="1:4" outlineLevel="2" x14ac:dyDescent="0.25">
      <c r="A416" s="34" t="s">
        <v>589</v>
      </c>
      <c r="B416" s="35" t="s">
        <v>595</v>
      </c>
      <c r="C416" s="35"/>
      <c r="D416" s="62">
        <f>D417</f>
        <v>3570.2</v>
      </c>
    </row>
    <row r="417" spans="1:4" outlineLevel="7" x14ac:dyDescent="0.25">
      <c r="A417" s="34" t="s">
        <v>339</v>
      </c>
      <c r="B417" s="35" t="s">
        <v>595</v>
      </c>
      <c r="C417" s="35" t="s">
        <v>340</v>
      </c>
      <c r="D417" s="62">
        <f>D418</f>
        <v>3570.2</v>
      </c>
    </row>
    <row r="418" spans="1:4" outlineLevel="7" x14ac:dyDescent="0.25">
      <c r="A418" s="37" t="s">
        <v>341</v>
      </c>
      <c r="B418" s="38" t="s">
        <v>595</v>
      </c>
      <c r="C418" s="38" t="s">
        <v>342</v>
      </c>
      <c r="D418" s="63">
        <f>ведомствен!F884</f>
        <v>3570.2</v>
      </c>
    </row>
    <row r="419" spans="1:4" outlineLevel="2" x14ac:dyDescent="0.25">
      <c r="A419" s="34" t="s">
        <v>591</v>
      </c>
      <c r="B419" s="35" t="s">
        <v>596</v>
      </c>
      <c r="C419" s="35"/>
      <c r="D419" s="62">
        <f>D420</f>
        <v>1144.5999999999999</v>
      </c>
    </row>
    <row r="420" spans="1:4" outlineLevel="7" x14ac:dyDescent="0.25">
      <c r="A420" s="34" t="s">
        <v>339</v>
      </c>
      <c r="B420" s="35" t="s">
        <v>596</v>
      </c>
      <c r="C420" s="35" t="s">
        <v>340</v>
      </c>
      <c r="D420" s="62">
        <f>D421</f>
        <v>1144.5999999999999</v>
      </c>
    </row>
    <row r="421" spans="1:4" outlineLevel="7" x14ac:dyDescent="0.25">
      <c r="A421" s="37" t="s">
        <v>341</v>
      </c>
      <c r="B421" s="38" t="s">
        <v>596</v>
      </c>
      <c r="C421" s="38" t="s">
        <v>342</v>
      </c>
      <c r="D421" s="63">
        <f>ведомствен!F887+ведомствен!F1012</f>
        <v>1144.5999999999999</v>
      </c>
    </row>
    <row r="422" spans="1:4" outlineLevel="1" x14ac:dyDescent="0.25">
      <c r="A422" s="34" t="s">
        <v>502</v>
      </c>
      <c r="B422" s="35" t="s">
        <v>503</v>
      </c>
      <c r="C422" s="35"/>
      <c r="D422" s="62">
        <f>D423+D430+D433+D440+D448+D455+D458</f>
        <v>71635.900000000009</v>
      </c>
    </row>
    <row r="423" spans="1:4" outlineLevel="2" x14ac:dyDescent="0.25">
      <c r="A423" s="34" t="s">
        <v>599</v>
      </c>
      <c r="B423" s="35" t="s">
        <v>600</v>
      </c>
      <c r="C423" s="35"/>
      <c r="D423" s="62">
        <f>D424+D426+D428</f>
        <v>44932.000000000007</v>
      </c>
    </row>
    <row r="424" spans="1:4" ht="20.399999999999999" outlineLevel="7" x14ac:dyDescent="0.25">
      <c r="A424" s="34" t="s">
        <v>17</v>
      </c>
      <c r="B424" s="35" t="s">
        <v>600</v>
      </c>
      <c r="C424" s="35" t="s">
        <v>18</v>
      </c>
      <c r="D424" s="62">
        <f>D425</f>
        <v>41190.800000000003</v>
      </c>
    </row>
    <row r="425" spans="1:4" outlineLevel="7" x14ac:dyDescent="0.25">
      <c r="A425" s="37" t="s">
        <v>89</v>
      </c>
      <c r="B425" s="38" t="s">
        <v>600</v>
      </c>
      <c r="C425" s="38" t="s">
        <v>90</v>
      </c>
      <c r="D425" s="63">
        <f>ведомствен!F897+ведомствен!F1272</f>
        <v>41190.800000000003</v>
      </c>
    </row>
    <row r="426" spans="1:4" outlineLevel="7" x14ac:dyDescent="0.25">
      <c r="A426" s="34" t="s">
        <v>25</v>
      </c>
      <c r="B426" s="35" t="s">
        <v>600</v>
      </c>
      <c r="C426" s="35" t="s">
        <v>26</v>
      </c>
      <c r="D426" s="62">
        <f>D427</f>
        <v>3706.7999999999997</v>
      </c>
    </row>
    <row r="427" spans="1:4" outlineLevel="7" x14ac:dyDescent="0.25">
      <c r="A427" s="37" t="s">
        <v>27</v>
      </c>
      <c r="B427" s="38" t="s">
        <v>600</v>
      </c>
      <c r="C427" s="38" t="s">
        <v>28</v>
      </c>
      <c r="D427" s="63">
        <f>ведомствен!F1274+ведомствен!F899</f>
        <v>3706.7999999999997</v>
      </c>
    </row>
    <row r="428" spans="1:4" outlineLevel="7" x14ac:dyDescent="0.25">
      <c r="A428" s="34" t="s">
        <v>61</v>
      </c>
      <c r="B428" s="35" t="s">
        <v>600</v>
      </c>
      <c r="C428" s="35" t="s">
        <v>62</v>
      </c>
      <c r="D428" s="62">
        <f>D429</f>
        <v>34.4</v>
      </c>
    </row>
    <row r="429" spans="1:4" outlineLevel="7" x14ac:dyDescent="0.25">
      <c r="A429" s="37" t="s">
        <v>63</v>
      </c>
      <c r="B429" s="38" t="s">
        <v>600</v>
      </c>
      <c r="C429" s="38" t="s">
        <v>64</v>
      </c>
      <c r="D429" s="63">
        <f>ведомствен!F901</f>
        <v>34.4</v>
      </c>
    </row>
    <row r="430" spans="1:4" outlineLevel="2" x14ac:dyDescent="0.25">
      <c r="A430" s="34" t="s">
        <v>601</v>
      </c>
      <c r="B430" s="35" t="s">
        <v>602</v>
      </c>
      <c r="C430" s="35"/>
      <c r="D430" s="62">
        <f>D431</f>
        <v>7825.5</v>
      </c>
    </row>
    <row r="431" spans="1:4" outlineLevel="7" x14ac:dyDescent="0.25">
      <c r="A431" s="34" t="s">
        <v>339</v>
      </c>
      <c r="B431" s="35" t="s">
        <v>602</v>
      </c>
      <c r="C431" s="35" t="s">
        <v>340</v>
      </c>
      <c r="D431" s="62">
        <f>D432</f>
        <v>7825.5</v>
      </c>
    </row>
    <row r="432" spans="1:4" outlineLevel="7" x14ac:dyDescent="0.25">
      <c r="A432" s="37" t="s">
        <v>341</v>
      </c>
      <c r="B432" s="38" t="s">
        <v>602</v>
      </c>
      <c r="C432" s="38" t="s">
        <v>342</v>
      </c>
      <c r="D432" s="63">
        <f>ведомствен!F904</f>
        <v>7825.5</v>
      </c>
    </row>
    <row r="433" spans="1:4" outlineLevel="2" x14ac:dyDescent="0.25">
      <c r="A433" s="34" t="s">
        <v>603</v>
      </c>
      <c r="B433" s="35" t="s">
        <v>604</v>
      </c>
      <c r="C433" s="35"/>
      <c r="D433" s="62">
        <f>D434+D436+D438</f>
        <v>15225.4</v>
      </c>
    </row>
    <row r="434" spans="1:4" ht="20.399999999999999" outlineLevel="7" x14ac:dyDescent="0.25">
      <c r="A434" s="34" t="s">
        <v>17</v>
      </c>
      <c r="B434" s="35" t="s">
        <v>604</v>
      </c>
      <c r="C434" s="35" t="s">
        <v>18</v>
      </c>
      <c r="D434" s="62">
        <f>D435</f>
        <v>8439</v>
      </c>
    </row>
    <row r="435" spans="1:4" outlineLevel="7" x14ac:dyDescent="0.25">
      <c r="A435" s="37" t="s">
        <v>89</v>
      </c>
      <c r="B435" s="38" t="s">
        <v>604</v>
      </c>
      <c r="C435" s="38" t="s">
        <v>90</v>
      </c>
      <c r="D435" s="63">
        <f>ведомствен!F907</f>
        <v>8439</v>
      </c>
    </row>
    <row r="436" spans="1:4" outlineLevel="7" x14ac:dyDescent="0.25">
      <c r="A436" s="34" t="s">
        <v>25</v>
      </c>
      <c r="B436" s="35" t="s">
        <v>604</v>
      </c>
      <c r="C436" s="35" t="s">
        <v>26</v>
      </c>
      <c r="D436" s="62">
        <f>D437</f>
        <v>6439.1</v>
      </c>
    </row>
    <row r="437" spans="1:4" outlineLevel="7" x14ac:dyDescent="0.25">
      <c r="A437" s="37" t="s">
        <v>27</v>
      </c>
      <c r="B437" s="38" t="s">
        <v>604</v>
      </c>
      <c r="C437" s="38" t="s">
        <v>28</v>
      </c>
      <c r="D437" s="63">
        <f>ведомствен!F909</f>
        <v>6439.1</v>
      </c>
    </row>
    <row r="438" spans="1:4" outlineLevel="7" x14ac:dyDescent="0.25">
      <c r="A438" s="34" t="s">
        <v>61</v>
      </c>
      <c r="B438" s="35" t="s">
        <v>604</v>
      </c>
      <c r="C438" s="35" t="s">
        <v>62</v>
      </c>
      <c r="D438" s="62">
        <f>D439</f>
        <v>347.3</v>
      </c>
    </row>
    <row r="439" spans="1:4" outlineLevel="7" x14ac:dyDescent="0.25">
      <c r="A439" s="37" t="s">
        <v>63</v>
      </c>
      <c r="B439" s="38" t="s">
        <v>604</v>
      </c>
      <c r="C439" s="38" t="s">
        <v>64</v>
      </c>
      <c r="D439" s="63">
        <f>ведомствен!F911</f>
        <v>347.3</v>
      </c>
    </row>
    <row r="440" spans="1:4" outlineLevel="2" x14ac:dyDescent="0.25">
      <c r="A440" s="34" t="s">
        <v>504</v>
      </c>
      <c r="B440" s="35" t="s">
        <v>505</v>
      </c>
      <c r="C440" s="35"/>
      <c r="D440" s="62">
        <f>D441+D443+D445</f>
        <v>2842.6</v>
      </c>
    </row>
    <row r="441" spans="1:4" ht="20.399999999999999" outlineLevel="7" x14ac:dyDescent="0.25">
      <c r="A441" s="34" t="s">
        <v>17</v>
      </c>
      <c r="B441" s="35" t="s">
        <v>505</v>
      </c>
      <c r="C441" s="35" t="s">
        <v>18</v>
      </c>
      <c r="D441" s="62">
        <f>D442</f>
        <v>104.3</v>
      </c>
    </row>
    <row r="442" spans="1:4" outlineLevel="7" x14ac:dyDescent="0.25">
      <c r="A442" s="37" t="s">
        <v>89</v>
      </c>
      <c r="B442" s="38" t="s">
        <v>505</v>
      </c>
      <c r="C442" s="38" t="s">
        <v>90</v>
      </c>
      <c r="D442" s="63">
        <f>ведомствен!F767+ведомствен!F914</f>
        <v>104.3</v>
      </c>
    </row>
    <row r="443" spans="1:4" outlineLevel="7" x14ac:dyDescent="0.25">
      <c r="A443" s="34" t="s">
        <v>25</v>
      </c>
      <c r="B443" s="35" t="s">
        <v>505</v>
      </c>
      <c r="C443" s="35" t="s">
        <v>26</v>
      </c>
      <c r="D443" s="62">
        <f>D444</f>
        <v>699</v>
      </c>
    </row>
    <row r="444" spans="1:4" outlineLevel="7" x14ac:dyDescent="0.25">
      <c r="A444" s="37" t="s">
        <v>27</v>
      </c>
      <c r="B444" s="38" t="s">
        <v>505</v>
      </c>
      <c r="C444" s="38" t="s">
        <v>28</v>
      </c>
      <c r="D444" s="63">
        <f>ведомствен!F916</f>
        <v>699</v>
      </c>
    </row>
    <row r="445" spans="1:4" outlineLevel="7" x14ac:dyDescent="0.25">
      <c r="A445" s="34" t="s">
        <v>339</v>
      </c>
      <c r="B445" s="35" t="s">
        <v>505</v>
      </c>
      <c r="C445" s="35" t="s">
        <v>340</v>
      </c>
      <c r="D445" s="62">
        <f>D446+D447</f>
        <v>2039.3</v>
      </c>
    </row>
    <row r="446" spans="1:4" outlineLevel="7" x14ac:dyDescent="0.25">
      <c r="A446" s="37" t="s">
        <v>341</v>
      </c>
      <c r="B446" s="38" t="s">
        <v>505</v>
      </c>
      <c r="C446" s="38" t="s">
        <v>342</v>
      </c>
      <c r="D446" s="63">
        <f>ведомствен!F824+ведомствен!F769+ведомствен!F918</f>
        <v>1043.3</v>
      </c>
    </row>
    <row r="447" spans="1:4" outlineLevel="7" x14ac:dyDescent="0.25">
      <c r="A447" s="37" t="s">
        <v>467</v>
      </c>
      <c r="B447" s="38" t="s">
        <v>505</v>
      </c>
      <c r="C447" s="38" t="s">
        <v>468</v>
      </c>
      <c r="D447" s="63">
        <f>ведомствен!F659</f>
        <v>996</v>
      </c>
    </row>
    <row r="448" spans="1:4" outlineLevel="2" x14ac:dyDescent="0.25">
      <c r="A448" s="34" t="s">
        <v>605</v>
      </c>
      <c r="B448" s="35" t="s">
        <v>606</v>
      </c>
      <c r="C448" s="35"/>
      <c r="D448" s="62">
        <f>D449+D451+D453</f>
        <v>626.80000000000007</v>
      </c>
    </row>
    <row r="449" spans="1:4" outlineLevel="7" x14ac:dyDescent="0.25">
      <c r="A449" s="34" t="s">
        <v>25</v>
      </c>
      <c r="B449" s="35" t="s">
        <v>606</v>
      </c>
      <c r="C449" s="35" t="s">
        <v>26</v>
      </c>
      <c r="D449" s="62">
        <f>D450</f>
        <v>241.4</v>
      </c>
    </row>
    <row r="450" spans="1:4" outlineLevel="7" x14ac:dyDescent="0.25">
      <c r="A450" s="37" t="s">
        <v>27</v>
      </c>
      <c r="B450" s="38" t="s">
        <v>606</v>
      </c>
      <c r="C450" s="38" t="s">
        <v>28</v>
      </c>
      <c r="D450" s="63">
        <f>ведомствен!F921</f>
        <v>241.4</v>
      </c>
    </row>
    <row r="451" spans="1:4" outlineLevel="7" x14ac:dyDescent="0.25">
      <c r="A451" s="34" t="s">
        <v>339</v>
      </c>
      <c r="B451" s="35" t="s">
        <v>606</v>
      </c>
      <c r="C451" s="35" t="s">
        <v>340</v>
      </c>
      <c r="D451" s="62">
        <f>D452</f>
        <v>385.2</v>
      </c>
    </row>
    <row r="452" spans="1:4" outlineLevel="7" x14ac:dyDescent="0.25">
      <c r="A452" s="37" t="s">
        <v>341</v>
      </c>
      <c r="B452" s="38" t="s">
        <v>606</v>
      </c>
      <c r="C452" s="38" t="s">
        <v>342</v>
      </c>
      <c r="D452" s="63">
        <f>ведомствен!F923</f>
        <v>385.2</v>
      </c>
    </row>
    <row r="453" spans="1:4" outlineLevel="7" x14ac:dyDescent="0.25">
      <c r="A453" s="34" t="s">
        <v>61</v>
      </c>
      <c r="B453" s="35" t="s">
        <v>606</v>
      </c>
      <c r="C453" s="35" t="s">
        <v>62</v>
      </c>
      <c r="D453" s="62">
        <f>D454</f>
        <v>0.2</v>
      </c>
    </row>
    <row r="454" spans="1:4" outlineLevel="7" x14ac:dyDescent="0.25">
      <c r="A454" s="37" t="s">
        <v>63</v>
      </c>
      <c r="B454" s="38" t="s">
        <v>606</v>
      </c>
      <c r="C454" s="38" t="s">
        <v>64</v>
      </c>
      <c r="D454" s="63">
        <f>ведомствен!F925</f>
        <v>0.2</v>
      </c>
    </row>
    <row r="455" spans="1:4" outlineLevel="2" x14ac:dyDescent="0.25">
      <c r="A455" s="34" t="s">
        <v>586</v>
      </c>
      <c r="B455" s="35" t="s">
        <v>587</v>
      </c>
      <c r="C455" s="35"/>
      <c r="D455" s="62">
        <f>D456</f>
        <v>2.9</v>
      </c>
    </row>
    <row r="456" spans="1:4" outlineLevel="7" x14ac:dyDescent="0.25">
      <c r="A456" s="34" t="s">
        <v>339</v>
      </c>
      <c r="B456" s="35" t="s">
        <v>587</v>
      </c>
      <c r="C456" s="35" t="s">
        <v>340</v>
      </c>
      <c r="D456" s="62">
        <f>D457</f>
        <v>2.9</v>
      </c>
    </row>
    <row r="457" spans="1:4" outlineLevel="7" x14ac:dyDescent="0.25">
      <c r="A457" s="37" t="s">
        <v>341</v>
      </c>
      <c r="B457" s="38" t="s">
        <v>587</v>
      </c>
      <c r="C457" s="38" t="s">
        <v>342</v>
      </c>
      <c r="D457" s="63">
        <v>2.9</v>
      </c>
    </row>
    <row r="458" spans="1:4" outlineLevel="2" x14ac:dyDescent="0.25">
      <c r="A458" s="34" t="s">
        <v>754</v>
      </c>
      <c r="B458" s="35" t="s">
        <v>755</v>
      </c>
      <c r="C458" s="35"/>
      <c r="D458" s="62">
        <f>D459</f>
        <v>180.7</v>
      </c>
    </row>
    <row r="459" spans="1:4" outlineLevel="7" x14ac:dyDescent="0.25">
      <c r="A459" s="34" t="s">
        <v>25</v>
      </c>
      <c r="B459" s="35" t="s">
        <v>755</v>
      </c>
      <c r="C459" s="35" t="s">
        <v>26</v>
      </c>
      <c r="D459" s="62">
        <f>D460</f>
        <v>180.7</v>
      </c>
    </row>
    <row r="460" spans="1:4" outlineLevel="7" x14ac:dyDescent="0.25">
      <c r="A460" s="37" t="s">
        <v>27</v>
      </c>
      <c r="B460" s="38" t="s">
        <v>755</v>
      </c>
      <c r="C460" s="38" t="s">
        <v>28</v>
      </c>
      <c r="D460" s="63">
        <f>ведомствен!F1277</f>
        <v>180.7</v>
      </c>
    </row>
    <row r="461" spans="1:4" ht="20.399999999999999" x14ac:dyDescent="0.25">
      <c r="A461" s="20" t="s">
        <v>455</v>
      </c>
      <c r="B461" s="19" t="s">
        <v>456</v>
      </c>
      <c r="C461" s="19"/>
      <c r="D461" s="61">
        <f>D462+D465+D468+D471+D474+D481+D486+D489+D496+D501+D504+D507+D510+D513+D520+D523</f>
        <v>386547.9</v>
      </c>
    </row>
    <row r="462" spans="1:4" ht="20.399999999999999" outlineLevel="1" x14ac:dyDescent="0.25">
      <c r="A462" s="34" t="s">
        <v>632</v>
      </c>
      <c r="B462" s="35" t="s">
        <v>633</v>
      </c>
      <c r="C462" s="35"/>
      <c r="D462" s="62">
        <f>D463</f>
        <v>201880.9</v>
      </c>
    </row>
    <row r="463" spans="1:4" outlineLevel="7" x14ac:dyDescent="0.25">
      <c r="A463" s="34" t="s">
        <v>339</v>
      </c>
      <c r="B463" s="35" t="s">
        <v>633</v>
      </c>
      <c r="C463" s="35" t="s">
        <v>340</v>
      </c>
      <c r="D463" s="62">
        <f>D464</f>
        <v>201880.9</v>
      </c>
    </row>
    <row r="464" spans="1:4" outlineLevel="7" x14ac:dyDescent="0.25">
      <c r="A464" s="37" t="s">
        <v>341</v>
      </c>
      <c r="B464" s="38" t="s">
        <v>633</v>
      </c>
      <c r="C464" s="38" t="s">
        <v>342</v>
      </c>
      <c r="D464" s="63">
        <f>ведомствен!F990</f>
        <v>201880.9</v>
      </c>
    </row>
    <row r="465" spans="1:4" outlineLevel="1" x14ac:dyDescent="0.25">
      <c r="A465" s="34" t="s">
        <v>634</v>
      </c>
      <c r="B465" s="35" t="s">
        <v>635</v>
      </c>
      <c r="C465" s="35"/>
      <c r="D465" s="62">
        <f>D466</f>
        <v>4872</v>
      </c>
    </row>
    <row r="466" spans="1:4" outlineLevel="7" x14ac:dyDescent="0.25">
      <c r="A466" s="34" t="s">
        <v>339</v>
      </c>
      <c r="B466" s="35" t="s">
        <v>635</v>
      </c>
      <c r="C466" s="35" t="s">
        <v>340</v>
      </c>
      <c r="D466" s="62">
        <f>D467</f>
        <v>4872</v>
      </c>
    </row>
    <row r="467" spans="1:4" outlineLevel="7" x14ac:dyDescent="0.25">
      <c r="A467" s="37" t="s">
        <v>341</v>
      </c>
      <c r="B467" s="38" t="s">
        <v>635</v>
      </c>
      <c r="C467" s="38" t="s">
        <v>342</v>
      </c>
      <c r="D467" s="63">
        <f>ведомствен!F993</f>
        <v>4872</v>
      </c>
    </row>
    <row r="468" spans="1:4" ht="20.399999999999999" outlineLevel="1" x14ac:dyDescent="0.25">
      <c r="A468" s="34" t="s">
        <v>477</v>
      </c>
      <c r="B468" s="35" t="s">
        <v>636</v>
      </c>
      <c r="C468" s="35"/>
      <c r="D468" s="62">
        <f>D469</f>
        <v>186.1</v>
      </c>
    </row>
    <row r="469" spans="1:4" outlineLevel="7" x14ac:dyDescent="0.25">
      <c r="A469" s="34" t="s">
        <v>339</v>
      </c>
      <c r="B469" s="35" t="s">
        <v>636</v>
      </c>
      <c r="C469" s="35" t="s">
        <v>340</v>
      </c>
      <c r="D469" s="62">
        <f>D470</f>
        <v>186.1</v>
      </c>
    </row>
    <row r="470" spans="1:4" outlineLevel="7" x14ac:dyDescent="0.25">
      <c r="A470" s="37" t="s">
        <v>341</v>
      </c>
      <c r="B470" s="38" t="s">
        <v>636</v>
      </c>
      <c r="C470" s="38" t="s">
        <v>342</v>
      </c>
      <c r="D470" s="63">
        <f>ведомствен!F996</f>
        <v>186.1</v>
      </c>
    </row>
    <row r="471" spans="1:4" outlineLevel="1" x14ac:dyDescent="0.25">
      <c r="A471" s="34" t="s">
        <v>692</v>
      </c>
      <c r="B471" s="35" t="s">
        <v>693</v>
      </c>
      <c r="C471" s="35"/>
      <c r="D471" s="62">
        <f>D472</f>
        <v>8260.2999999999993</v>
      </c>
    </row>
    <row r="472" spans="1:4" outlineLevel="7" x14ac:dyDescent="0.25">
      <c r="A472" s="34" t="s">
        <v>339</v>
      </c>
      <c r="B472" s="35" t="s">
        <v>693</v>
      </c>
      <c r="C472" s="35" t="s">
        <v>340</v>
      </c>
      <c r="D472" s="62">
        <f>D473</f>
        <v>8260.2999999999993</v>
      </c>
    </row>
    <row r="473" spans="1:4" outlineLevel="7" x14ac:dyDescent="0.25">
      <c r="A473" s="37" t="s">
        <v>341</v>
      </c>
      <c r="B473" s="38" t="s">
        <v>693</v>
      </c>
      <c r="C473" s="38" t="s">
        <v>342</v>
      </c>
      <c r="D473" s="63">
        <f>ведомствен!F1127</f>
        <v>8260.2999999999993</v>
      </c>
    </row>
    <row r="474" spans="1:4" ht="20.399999999999999" outlineLevel="1" x14ac:dyDescent="0.25">
      <c r="A474" s="34" t="s">
        <v>694</v>
      </c>
      <c r="B474" s="35" t="s">
        <v>695</v>
      </c>
      <c r="C474" s="35"/>
      <c r="D474" s="62">
        <f>D475+D477+D479</f>
        <v>6688.5</v>
      </c>
    </row>
    <row r="475" spans="1:4" ht="20.399999999999999" outlineLevel="7" x14ac:dyDescent="0.25">
      <c r="A475" s="34" t="s">
        <v>17</v>
      </c>
      <c r="B475" s="35" t="s">
        <v>695</v>
      </c>
      <c r="C475" s="35" t="s">
        <v>18</v>
      </c>
      <c r="D475" s="62">
        <f>D476</f>
        <v>5040.3</v>
      </c>
    </row>
    <row r="476" spans="1:4" outlineLevel="7" x14ac:dyDescent="0.25">
      <c r="A476" s="37" t="s">
        <v>89</v>
      </c>
      <c r="B476" s="38" t="s">
        <v>695</v>
      </c>
      <c r="C476" s="38" t="s">
        <v>90</v>
      </c>
      <c r="D476" s="63">
        <f>ведомствен!F1130</f>
        <v>5040.3</v>
      </c>
    </row>
    <row r="477" spans="1:4" outlineLevel="7" x14ac:dyDescent="0.25">
      <c r="A477" s="34" t="s">
        <v>25</v>
      </c>
      <c r="B477" s="35" t="s">
        <v>695</v>
      </c>
      <c r="C477" s="35" t="s">
        <v>26</v>
      </c>
      <c r="D477" s="62">
        <f>D478</f>
        <v>1167.2</v>
      </c>
    </row>
    <row r="478" spans="1:4" outlineLevel="7" x14ac:dyDescent="0.25">
      <c r="A478" s="37" t="s">
        <v>27</v>
      </c>
      <c r="B478" s="38" t="s">
        <v>695</v>
      </c>
      <c r="C478" s="38" t="s">
        <v>28</v>
      </c>
      <c r="D478" s="63">
        <f>ведомствен!F1132</f>
        <v>1167.2</v>
      </c>
    </row>
    <row r="479" spans="1:4" outlineLevel="7" x14ac:dyDescent="0.25">
      <c r="A479" s="34" t="s">
        <v>61</v>
      </c>
      <c r="B479" s="35" t="s">
        <v>695</v>
      </c>
      <c r="C479" s="35" t="s">
        <v>62</v>
      </c>
      <c r="D479" s="62">
        <f>D480</f>
        <v>481</v>
      </c>
    </row>
    <row r="480" spans="1:4" outlineLevel="7" x14ac:dyDescent="0.25">
      <c r="A480" s="37" t="s">
        <v>63</v>
      </c>
      <c r="B480" s="38" t="s">
        <v>695</v>
      </c>
      <c r="C480" s="38" t="s">
        <v>64</v>
      </c>
      <c r="D480" s="63">
        <f>ведомствен!F1134</f>
        <v>481</v>
      </c>
    </row>
    <row r="481" spans="1:4" ht="20.399999999999999" outlineLevel="1" x14ac:dyDescent="0.25">
      <c r="A481" s="34" t="s">
        <v>696</v>
      </c>
      <c r="B481" s="35" t="s">
        <v>697</v>
      </c>
      <c r="C481" s="35"/>
      <c r="D481" s="62">
        <f>D482+D484</f>
        <v>605.1</v>
      </c>
    </row>
    <row r="482" spans="1:4" ht="20.399999999999999" outlineLevel="7" x14ac:dyDescent="0.25">
      <c r="A482" s="34" t="s">
        <v>17</v>
      </c>
      <c r="B482" s="35" t="s">
        <v>697</v>
      </c>
      <c r="C482" s="35" t="s">
        <v>18</v>
      </c>
      <c r="D482" s="62">
        <f>D483</f>
        <v>427.8</v>
      </c>
    </row>
    <row r="483" spans="1:4" outlineLevel="7" x14ac:dyDescent="0.25">
      <c r="A483" s="37" t="s">
        <v>89</v>
      </c>
      <c r="B483" s="38" t="s">
        <v>697</v>
      </c>
      <c r="C483" s="38" t="s">
        <v>90</v>
      </c>
      <c r="D483" s="63">
        <f>ведомствен!F1137</f>
        <v>427.8</v>
      </c>
    </row>
    <row r="484" spans="1:4" outlineLevel="7" x14ac:dyDescent="0.25">
      <c r="A484" s="34" t="s">
        <v>25</v>
      </c>
      <c r="B484" s="35" t="s">
        <v>697</v>
      </c>
      <c r="C484" s="35" t="s">
        <v>26</v>
      </c>
      <c r="D484" s="62">
        <f>D485</f>
        <v>177.3</v>
      </c>
    </row>
    <row r="485" spans="1:4" outlineLevel="7" x14ac:dyDescent="0.25">
      <c r="A485" s="37" t="s">
        <v>27</v>
      </c>
      <c r="B485" s="38" t="s">
        <v>697</v>
      </c>
      <c r="C485" s="38" t="s">
        <v>28</v>
      </c>
      <c r="D485" s="63">
        <f>ведомствен!F1139</f>
        <v>177.3</v>
      </c>
    </row>
    <row r="486" spans="1:4" ht="30.6" outlineLevel="1" x14ac:dyDescent="0.25">
      <c r="A486" s="34" t="s">
        <v>698</v>
      </c>
      <c r="B486" s="35" t="s">
        <v>699</v>
      </c>
      <c r="C486" s="35"/>
      <c r="D486" s="62">
        <f>D487</f>
        <v>85.6</v>
      </c>
    </row>
    <row r="487" spans="1:4" outlineLevel="7" x14ac:dyDescent="0.25">
      <c r="A487" s="34" t="s">
        <v>25</v>
      </c>
      <c r="B487" s="35" t="s">
        <v>699</v>
      </c>
      <c r="C487" s="35" t="s">
        <v>26</v>
      </c>
      <c r="D487" s="62">
        <f>D488</f>
        <v>85.6</v>
      </c>
    </row>
    <row r="488" spans="1:4" outlineLevel="7" x14ac:dyDescent="0.25">
      <c r="A488" s="37" t="s">
        <v>27</v>
      </c>
      <c r="B488" s="38" t="s">
        <v>699</v>
      </c>
      <c r="C488" s="38" t="s">
        <v>28</v>
      </c>
      <c r="D488" s="63">
        <f>ведомствен!F1142</f>
        <v>85.6</v>
      </c>
    </row>
    <row r="489" spans="1:4" outlineLevel="1" x14ac:dyDescent="0.25">
      <c r="A489" s="34" t="s">
        <v>700</v>
      </c>
      <c r="B489" s="35" t="s">
        <v>701</v>
      </c>
      <c r="C489" s="35"/>
      <c r="D489" s="62">
        <f>D490+D492+D494</f>
        <v>212</v>
      </c>
    </row>
    <row r="490" spans="1:4" ht="20.399999999999999" outlineLevel="7" x14ac:dyDescent="0.25">
      <c r="A490" s="34" t="s">
        <v>17</v>
      </c>
      <c r="B490" s="35" t="s">
        <v>701</v>
      </c>
      <c r="C490" s="35" t="s">
        <v>18</v>
      </c>
      <c r="D490" s="62">
        <f>D491</f>
        <v>4.0999999999999996</v>
      </c>
    </row>
    <row r="491" spans="1:4" outlineLevel="7" x14ac:dyDescent="0.25">
      <c r="A491" s="37" t="s">
        <v>89</v>
      </c>
      <c r="B491" s="38" t="s">
        <v>701</v>
      </c>
      <c r="C491" s="38" t="s">
        <v>90</v>
      </c>
      <c r="D491" s="63">
        <f>ведомствен!F1145</f>
        <v>4.0999999999999996</v>
      </c>
    </row>
    <row r="492" spans="1:4" outlineLevel="7" x14ac:dyDescent="0.25">
      <c r="A492" s="34" t="s">
        <v>25</v>
      </c>
      <c r="B492" s="35" t="s">
        <v>701</v>
      </c>
      <c r="C492" s="35" t="s">
        <v>26</v>
      </c>
      <c r="D492" s="62">
        <f>D493</f>
        <v>192.1</v>
      </c>
    </row>
    <row r="493" spans="1:4" outlineLevel="7" x14ac:dyDescent="0.25">
      <c r="A493" s="37" t="s">
        <v>27</v>
      </c>
      <c r="B493" s="38" t="s">
        <v>701</v>
      </c>
      <c r="C493" s="38" t="s">
        <v>28</v>
      </c>
      <c r="D493" s="63">
        <f>ведомствен!F1147</f>
        <v>192.1</v>
      </c>
    </row>
    <row r="494" spans="1:4" outlineLevel="7" x14ac:dyDescent="0.25">
      <c r="A494" s="34" t="s">
        <v>61</v>
      </c>
      <c r="B494" s="35" t="s">
        <v>701</v>
      </c>
      <c r="C494" s="35" t="s">
        <v>62</v>
      </c>
      <c r="D494" s="62">
        <f>D495</f>
        <v>15.8</v>
      </c>
    </row>
    <row r="495" spans="1:4" outlineLevel="7" x14ac:dyDescent="0.25">
      <c r="A495" s="37" t="s">
        <v>63</v>
      </c>
      <c r="B495" s="38" t="s">
        <v>701</v>
      </c>
      <c r="C495" s="38" t="s">
        <v>64</v>
      </c>
      <c r="D495" s="63">
        <f>ведомствен!F1149</f>
        <v>15.8</v>
      </c>
    </row>
    <row r="496" spans="1:4" outlineLevel="1" x14ac:dyDescent="0.25">
      <c r="A496" s="34" t="s">
        <v>702</v>
      </c>
      <c r="B496" s="35" t="s">
        <v>703</v>
      </c>
      <c r="C496" s="35"/>
      <c r="D496" s="62">
        <f>D497+D499</f>
        <v>309.39999999999998</v>
      </c>
    </row>
    <row r="497" spans="1:4" ht="20.399999999999999" outlineLevel="7" x14ac:dyDescent="0.25">
      <c r="A497" s="34" t="s">
        <v>17</v>
      </c>
      <c r="B497" s="35" t="s">
        <v>703</v>
      </c>
      <c r="C497" s="35" t="s">
        <v>18</v>
      </c>
      <c r="D497" s="62">
        <f>D498</f>
        <v>301.39999999999998</v>
      </c>
    </row>
    <row r="498" spans="1:4" outlineLevel="7" x14ac:dyDescent="0.25">
      <c r="A498" s="37" t="s">
        <v>89</v>
      </c>
      <c r="B498" s="38" t="s">
        <v>703</v>
      </c>
      <c r="C498" s="38" t="s">
        <v>90</v>
      </c>
      <c r="D498" s="63">
        <f>ведомствен!F1152</f>
        <v>301.39999999999998</v>
      </c>
    </row>
    <row r="499" spans="1:4" outlineLevel="7" x14ac:dyDescent="0.25">
      <c r="A499" s="34" t="s">
        <v>25</v>
      </c>
      <c r="B499" s="35" t="s">
        <v>703</v>
      </c>
      <c r="C499" s="35" t="s">
        <v>26</v>
      </c>
      <c r="D499" s="62">
        <f>D500</f>
        <v>8</v>
      </c>
    </row>
    <row r="500" spans="1:4" outlineLevel="7" x14ac:dyDescent="0.25">
      <c r="A500" s="37" t="s">
        <v>27</v>
      </c>
      <c r="B500" s="38" t="s">
        <v>703</v>
      </c>
      <c r="C500" s="38" t="s">
        <v>28</v>
      </c>
      <c r="D500" s="63">
        <f>ведомствен!F1154</f>
        <v>8</v>
      </c>
    </row>
    <row r="501" spans="1:4" ht="20.399999999999999" outlineLevel="1" x14ac:dyDescent="0.25">
      <c r="A501" s="34" t="s">
        <v>704</v>
      </c>
      <c r="B501" s="35" t="s">
        <v>705</v>
      </c>
      <c r="C501" s="35"/>
      <c r="D501" s="62">
        <f>D502</f>
        <v>280.2</v>
      </c>
    </row>
    <row r="502" spans="1:4" outlineLevel="7" x14ac:dyDescent="0.25">
      <c r="A502" s="34" t="s">
        <v>25</v>
      </c>
      <c r="B502" s="35" t="s">
        <v>705</v>
      </c>
      <c r="C502" s="35" t="s">
        <v>26</v>
      </c>
      <c r="D502" s="62">
        <f>D503</f>
        <v>280.2</v>
      </c>
    </row>
    <row r="503" spans="1:4" outlineLevel="7" x14ac:dyDescent="0.25">
      <c r="A503" s="37" t="s">
        <v>27</v>
      </c>
      <c r="B503" s="38" t="s">
        <v>705</v>
      </c>
      <c r="C503" s="38" t="s">
        <v>28</v>
      </c>
      <c r="D503" s="63">
        <f>ведомствен!F1157</f>
        <v>280.2</v>
      </c>
    </row>
    <row r="504" spans="1:4" ht="20.399999999999999" outlineLevel="1" x14ac:dyDescent="0.25">
      <c r="A504" s="34" t="s">
        <v>637</v>
      </c>
      <c r="B504" s="35" t="s">
        <v>638</v>
      </c>
      <c r="C504" s="35"/>
      <c r="D504" s="62">
        <f>D505</f>
        <v>16788.400000000001</v>
      </c>
    </row>
    <row r="505" spans="1:4" outlineLevel="7" x14ac:dyDescent="0.25">
      <c r="A505" s="34" t="s">
        <v>339</v>
      </c>
      <c r="B505" s="35" t="s">
        <v>638</v>
      </c>
      <c r="C505" s="35" t="s">
        <v>340</v>
      </c>
      <c r="D505" s="62">
        <f>D506</f>
        <v>16788.400000000001</v>
      </c>
    </row>
    <row r="506" spans="1:4" outlineLevel="7" x14ac:dyDescent="0.25">
      <c r="A506" s="37" t="s">
        <v>341</v>
      </c>
      <c r="B506" s="38" t="s">
        <v>638</v>
      </c>
      <c r="C506" s="38" t="s">
        <v>342</v>
      </c>
      <c r="D506" s="63">
        <f>ведомствен!F999</f>
        <v>16788.400000000001</v>
      </c>
    </row>
    <row r="507" spans="1:4" ht="20.399999999999999" outlineLevel="1" x14ac:dyDescent="0.25">
      <c r="A507" s="34" t="s">
        <v>457</v>
      </c>
      <c r="B507" s="35" t="s">
        <v>458</v>
      </c>
      <c r="C507" s="35"/>
      <c r="D507" s="62">
        <f>D508</f>
        <v>128092.5</v>
      </c>
    </row>
    <row r="508" spans="1:4" outlineLevel="7" x14ac:dyDescent="0.25">
      <c r="A508" s="34" t="s">
        <v>292</v>
      </c>
      <c r="B508" s="35" t="s">
        <v>458</v>
      </c>
      <c r="C508" s="35" t="s">
        <v>293</v>
      </c>
      <c r="D508" s="62">
        <f>D509</f>
        <v>128092.5</v>
      </c>
    </row>
    <row r="509" spans="1:4" ht="30.6" outlineLevel="7" x14ac:dyDescent="0.25">
      <c r="A509" s="42" t="s">
        <v>294</v>
      </c>
      <c r="B509" s="38" t="s">
        <v>458</v>
      </c>
      <c r="C509" s="38" t="s">
        <v>295</v>
      </c>
      <c r="D509" s="63">
        <f>ведомствен!F594</f>
        <v>128092.5</v>
      </c>
    </row>
    <row r="510" spans="1:4" ht="20.399999999999999" outlineLevel="1" x14ac:dyDescent="0.25">
      <c r="A510" s="34" t="s">
        <v>706</v>
      </c>
      <c r="B510" s="35" t="s">
        <v>707</v>
      </c>
      <c r="C510" s="35"/>
      <c r="D510" s="62">
        <f>D511</f>
        <v>20.100000000000001</v>
      </c>
    </row>
    <row r="511" spans="1:4" ht="20.399999999999999" outlineLevel="7" x14ac:dyDescent="0.25">
      <c r="A511" s="34" t="s">
        <v>17</v>
      </c>
      <c r="B511" s="35" t="s">
        <v>707</v>
      </c>
      <c r="C511" s="35" t="s">
        <v>18</v>
      </c>
      <c r="D511" s="62">
        <f>D512</f>
        <v>20.100000000000001</v>
      </c>
    </row>
    <row r="512" spans="1:4" outlineLevel="7" x14ac:dyDescent="0.25">
      <c r="A512" s="37" t="s">
        <v>89</v>
      </c>
      <c r="B512" s="38" t="s">
        <v>707</v>
      </c>
      <c r="C512" s="38" t="s">
        <v>90</v>
      </c>
      <c r="D512" s="63">
        <f>ведомствен!F1160</f>
        <v>20.100000000000001</v>
      </c>
    </row>
    <row r="513" spans="1:4" ht="20.399999999999999" outlineLevel="1" x14ac:dyDescent="0.25">
      <c r="A513" s="34" t="s">
        <v>708</v>
      </c>
      <c r="B513" s="35" t="s">
        <v>709</v>
      </c>
      <c r="C513" s="35"/>
      <c r="D513" s="62">
        <f>D514+D516+D518</f>
        <v>1679.9</v>
      </c>
    </row>
    <row r="514" spans="1:4" ht="20.399999999999999" outlineLevel="7" x14ac:dyDescent="0.25">
      <c r="A514" s="34" t="s">
        <v>17</v>
      </c>
      <c r="B514" s="35" t="s">
        <v>709</v>
      </c>
      <c r="C514" s="35" t="s">
        <v>18</v>
      </c>
      <c r="D514" s="62">
        <f>D515</f>
        <v>236.3</v>
      </c>
    </row>
    <row r="515" spans="1:4" outlineLevel="7" x14ac:dyDescent="0.25">
      <c r="A515" s="37" t="s">
        <v>89</v>
      </c>
      <c r="B515" s="38" t="s">
        <v>709</v>
      </c>
      <c r="C515" s="38" t="s">
        <v>90</v>
      </c>
      <c r="D515" s="63">
        <f>ведомствен!F1163</f>
        <v>236.3</v>
      </c>
    </row>
    <row r="516" spans="1:4" outlineLevel="7" x14ac:dyDescent="0.25">
      <c r="A516" s="34" t="s">
        <v>25</v>
      </c>
      <c r="B516" s="35" t="s">
        <v>709</v>
      </c>
      <c r="C516" s="35" t="s">
        <v>26</v>
      </c>
      <c r="D516" s="62">
        <f>D517</f>
        <v>1013.6</v>
      </c>
    </row>
    <row r="517" spans="1:4" outlineLevel="7" x14ac:dyDescent="0.25">
      <c r="A517" s="37" t="s">
        <v>27</v>
      </c>
      <c r="B517" s="38" t="s">
        <v>709</v>
      </c>
      <c r="C517" s="38" t="s">
        <v>28</v>
      </c>
      <c r="D517" s="63">
        <f>ведомствен!F1165</f>
        <v>1013.6</v>
      </c>
    </row>
    <row r="518" spans="1:4" outlineLevel="7" x14ac:dyDescent="0.25">
      <c r="A518" s="34" t="s">
        <v>61</v>
      </c>
      <c r="B518" s="35" t="s">
        <v>709</v>
      </c>
      <c r="C518" s="35" t="s">
        <v>62</v>
      </c>
      <c r="D518" s="62">
        <f>D519</f>
        <v>430</v>
      </c>
    </row>
    <row r="519" spans="1:4" outlineLevel="7" x14ac:dyDescent="0.25">
      <c r="A519" s="37" t="s">
        <v>63</v>
      </c>
      <c r="B519" s="38" t="s">
        <v>709</v>
      </c>
      <c r="C519" s="38" t="s">
        <v>64</v>
      </c>
      <c r="D519" s="63">
        <f>ведомствен!F1167</f>
        <v>430</v>
      </c>
    </row>
    <row r="520" spans="1:4" outlineLevel="1" x14ac:dyDescent="0.25">
      <c r="A520" s="34" t="s">
        <v>710</v>
      </c>
      <c r="B520" s="35" t="s">
        <v>711</v>
      </c>
      <c r="C520" s="35"/>
      <c r="D520" s="62">
        <f>D521</f>
        <v>6686.9</v>
      </c>
    </row>
    <row r="521" spans="1:4" outlineLevel="7" x14ac:dyDescent="0.25">
      <c r="A521" s="34" t="s">
        <v>339</v>
      </c>
      <c r="B521" s="35" t="s">
        <v>711</v>
      </c>
      <c r="C521" s="35" t="s">
        <v>340</v>
      </c>
      <c r="D521" s="62">
        <f>D522</f>
        <v>6686.9</v>
      </c>
    </row>
    <row r="522" spans="1:4" outlineLevel="7" x14ac:dyDescent="0.25">
      <c r="A522" s="37" t="s">
        <v>341</v>
      </c>
      <c r="B522" s="38" t="s">
        <v>711</v>
      </c>
      <c r="C522" s="38" t="s">
        <v>342</v>
      </c>
      <c r="D522" s="63">
        <f>ведомствен!F1170</f>
        <v>6686.9</v>
      </c>
    </row>
    <row r="523" spans="1:4" outlineLevel="1" x14ac:dyDescent="0.25">
      <c r="A523" s="34" t="s">
        <v>712</v>
      </c>
      <c r="B523" s="35" t="s">
        <v>713</v>
      </c>
      <c r="C523" s="35"/>
      <c r="D523" s="62">
        <f>D524</f>
        <v>9900</v>
      </c>
    </row>
    <row r="524" spans="1:4" outlineLevel="7" x14ac:dyDescent="0.25">
      <c r="A524" s="34" t="s">
        <v>339</v>
      </c>
      <c r="B524" s="35" t="s">
        <v>713</v>
      </c>
      <c r="C524" s="35" t="s">
        <v>340</v>
      </c>
      <c r="D524" s="62">
        <f>D525</f>
        <v>9900</v>
      </c>
    </row>
    <row r="525" spans="1:4" outlineLevel="7" x14ac:dyDescent="0.25">
      <c r="A525" s="17" t="s">
        <v>341</v>
      </c>
      <c r="B525" s="16" t="s">
        <v>713</v>
      </c>
      <c r="C525" s="16" t="s">
        <v>342</v>
      </c>
      <c r="D525" s="64">
        <f>ведомствен!F1173</f>
        <v>9900</v>
      </c>
    </row>
    <row r="526" spans="1:4" ht="20.399999999999999" x14ac:dyDescent="0.25">
      <c r="A526" s="20" t="s">
        <v>155</v>
      </c>
      <c r="B526" s="19" t="s">
        <v>156</v>
      </c>
      <c r="C526" s="19"/>
      <c r="D526" s="61">
        <f>D527+D531</f>
        <v>45598.099999999991</v>
      </c>
    </row>
    <row r="527" spans="1:4" outlineLevel="1" x14ac:dyDescent="0.25">
      <c r="A527" s="34" t="s">
        <v>157</v>
      </c>
      <c r="B527" s="35" t="s">
        <v>158</v>
      </c>
      <c r="C527" s="35"/>
      <c r="D527" s="62">
        <f>D528</f>
        <v>2000</v>
      </c>
    </row>
    <row r="528" spans="1:4" outlineLevel="2" x14ac:dyDescent="0.25">
      <c r="A528" s="34" t="s">
        <v>159</v>
      </c>
      <c r="B528" s="35" t="s">
        <v>160</v>
      </c>
      <c r="C528" s="35"/>
      <c r="D528" s="62">
        <f>D529</f>
        <v>2000</v>
      </c>
    </row>
    <row r="529" spans="1:4" outlineLevel="7" x14ac:dyDescent="0.25">
      <c r="A529" s="34" t="s">
        <v>61</v>
      </c>
      <c r="B529" s="35" t="s">
        <v>160</v>
      </c>
      <c r="C529" s="35" t="s">
        <v>62</v>
      </c>
      <c r="D529" s="62">
        <f>D530</f>
        <v>2000</v>
      </c>
    </row>
    <row r="530" spans="1:4" ht="20.399999999999999" outlineLevel="7" x14ac:dyDescent="0.25">
      <c r="A530" s="37" t="s">
        <v>73</v>
      </c>
      <c r="B530" s="38" t="s">
        <v>160</v>
      </c>
      <c r="C530" s="38" t="s">
        <v>74</v>
      </c>
      <c r="D530" s="63">
        <f>ведомствен!F182</f>
        <v>2000</v>
      </c>
    </row>
    <row r="531" spans="1:4" outlineLevel="1" x14ac:dyDescent="0.25">
      <c r="A531" s="34" t="s">
        <v>373</v>
      </c>
      <c r="B531" s="35" t="s">
        <v>374</v>
      </c>
      <c r="C531" s="35"/>
      <c r="D531" s="62">
        <f>D532+D535+D538+D541+D544+D547</f>
        <v>43598.099999999991</v>
      </c>
    </row>
    <row r="532" spans="1:4" outlineLevel="2" x14ac:dyDescent="0.25">
      <c r="A532" s="34" t="s">
        <v>405</v>
      </c>
      <c r="B532" s="35" t="s">
        <v>406</v>
      </c>
      <c r="C532" s="35"/>
      <c r="D532" s="62">
        <f>D533</f>
        <v>3000</v>
      </c>
    </row>
    <row r="533" spans="1:4" outlineLevel="7" x14ac:dyDescent="0.25">
      <c r="A533" s="34" t="s">
        <v>25</v>
      </c>
      <c r="B533" s="35" t="s">
        <v>406</v>
      </c>
      <c r="C533" s="35" t="s">
        <v>26</v>
      </c>
      <c r="D533" s="62">
        <f>D534</f>
        <v>3000</v>
      </c>
    </row>
    <row r="534" spans="1:4" outlineLevel="7" x14ac:dyDescent="0.25">
      <c r="A534" s="37" t="s">
        <v>27</v>
      </c>
      <c r="B534" s="38" t="s">
        <v>406</v>
      </c>
      <c r="C534" s="38" t="s">
        <v>28</v>
      </c>
      <c r="D534" s="63">
        <f>ведомствен!F518</f>
        <v>3000</v>
      </c>
    </row>
    <row r="535" spans="1:4" outlineLevel="2" x14ac:dyDescent="0.25">
      <c r="A535" s="34" t="s">
        <v>375</v>
      </c>
      <c r="B535" s="35" t="s">
        <v>376</v>
      </c>
      <c r="C535" s="35"/>
      <c r="D535" s="62">
        <f>D536</f>
        <v>3816.6</v>
      </c>
    </row>
    <row r="536" spans="1:4" outlineLevel="7" x14ac:dyDescent="0.25">
      <c r="A536" s="34" t="s">
        <v>57</v>
      </c>
      <c r="B536" s="35" t="s">
        <v>376</v>
      </c>
      <c r="C536" s="35" t="s">
        <v>58</v>
      </c>
      <c r="D536" s="62">
        <f>D537</f>
        <v>3816.6</v>
      </c>
    </row>
    <row r="537" spans="1:4" outlineLevel="7" x14ac:dyDescent="0.25">
      <c r="A537" s="37" t="s">
        <v>59</v>
      </c>
      <c r="B537" s="38" t="s">
        <v>376</v>
      </c>
      <c r="C537" s="38" t="s">
        <v>60</v>
      </c>
      <c r="D537" s="63">
        <f>ведомствен!F456</f>
        <v>3816.6</v>
      </c>
    </row>
    <row r="538" spans="1:4" ht="20.399999999999999" outlineLevel="2" x14ac:dyDescent="0.25">
      <c r="A538" s="34" t="s">
        <v>377</v>
      </c>
      <c r="B538" s="35" t="s">
        <v>378</v>
      </c>
      <c r="C538" s="35"/>
      <c r="D538" s="62">
        <f>D539</f>
        <v>8520.5</v>
      </c>
    </row>
    <row r="539" spans="1:4" outlineLevel="7" x14ac:dyDescent="0.25">
      <c r="A539" s="34" t="s">
        <v>57</v>
      </c>
      <c r="B539" s="35" t="s">
        <v>378</v>
      </c>
      <c r="C539" s="35" t="s">
        <v>58</v>
      </c>
      <c r="D539" s="62">
        <f>D540</f>
        <v>8520.5</v>
      </c>
    </row>
    <row r="540" spans="1:4" outlineLevel="7" x14ac:dyDescent="0.25">
      <c r="A540" s="37" t="s">
        <v>59</v>
      </c>
      <c r="B540" s="38" t="s">
        <v>378</v>
      </c>
      <c r="C540" s="38" t="s">
        <v>60</v>
      </c>
      <c r="D540" s="63">
        <f>ведомствен!F459</f>
        <v>8520.5</v>
      </c>
    </row>
    <row r="541" spans="1:4" ht="20.399999999999999" outlineLevel="2" x14ac:dyDescent="0.25">
      <c r="A541" s="34" t="s">
        <v>429</v>
      </c>
      <c r="B541" s="35" t="s">
        <v>430</v>
      </c>
      <c r="C541" s="35"/>
      <c r="D541" s="62">
        <f>D542</f>
        <v>14613</v>
      </c>
    </row>
    <row r="542" spans="1:4" outlineLevel="7" x14ac:dyDescent="0.25">
      <c r="A542" s="34" t="s">
        <v>304</v>
      </c>
      <c r="B542" s="35" t="s">
        <v>430</v>
      </c>
      <c r="C542" s="35" t="s">
        <v>305</v>
      </c>
      <c r="D542" s="62">
        <f>D543</f>
        <v>14613</v>
      </c>
    </row>
    <row r="543" spans="1:4" outlineLevel="7" x14ac:dyDescent="0.25">
      <c r="A543" s="37" t="s">
        <v>306</v>
      </c>
      <c r="B543" s="38" t="s">
        <v>430</v>
      </c>
      <c r="C543" s="38" t="s">
        <v>307</v>
      </c>
      <c r="D543" s="63">
        <f>ведомствен!F559</f>
        <v>14613</v>
      </c>
    </row>
    <row r="544" spans="1:4" ht="20.399999999999999" outlineLevel="2" x14ac:dyDescent="0.25">
      <c r="A544" s="34" t="s">
        <v>431</v>
      </c>
      <c r="B544" s="35" t="s">
        <v>432</v>
      </c>
      <c r="C544" s="35"/>
      <c r="D544" s="62">
        <f>D545</f>
        <v>3118.7</v>
      </c>
    </row>
    <row r="545" spans="1:4" outlineLevel="7" x14ac:dyDescent="0.25">
      <c r="A545" s="34" t="s">
        <v>304</v>
      </c>
      <c r="B545" s="35" t="s">
        <v>432</v>
      </c>
      <c r="C545" s="35" t="s">
        <v>305</v>
      </c>
      <c r="D545" s="62">
        <f>D546</f>
        <v>3118.7</v>
      </c>
    </row>
    <row r="546" spans="1:4" outlineLevel="7" x14ac:dyDescent="0.25">
      <c r="A546" s="37" t="s">
        <v>306</v>
      </c>
      <c r="B546" s="38" t="s">
        <v>432</v>
      </c>
      <c r="C546" s="38" t="s">
        <v>307</v>
      </c>
      <c r="D546" s="63">
        <f>ведомствен!F562</f>
        <v>3118.7</v>
      </c>
    </row>
    <row r="547" spans="1:4" outlineLevel="7" x14ac:dyDescent="0.25">
      <c r="A547" s="43" t="s">
        <v>769</v>
      </c>
      <c r="B547" s="44" t="s">
        <v>770</v>
      </c>
      <c r="C547" s="44"/>
      <c r="D547" s="45">
        <v>10529.3</v>
      </c>
    </row>
    <row r="548" spans="1:4" outlineLevel="7" x14ac:dyDescent="0.25">
      <c r="A548" s="43" t="s">
        <v>304</v>
      </c>
      <c r="B548" s="44" t="s">
        <v>770</v>
      </c>
      <c r="C548" s="44" t="s">
        <v>305</v>
      </c>
      <c r="D548" s="45">
        <v>10529.3</v>
      </c>
    </row>
    <row r="549" spans="1:4" outlineLevel="7" x14ac:dyDescent="0.25">
      <c r="A549" s="43" t="s">
        <v>306</v>
      </c>
      <c r="B549" s="44" t="s">
        <v>770</v>
      </c>
      <c r="C549" s="44" t="s">
        <v>307</v>
      </c>
      <c r="D549" s="45">
        <f>ведомствен!F565</f>
        <v>10529.3</v>
      </c>
    </row>
    <row r="550" spans="1:4" ht="20.399999999999999" x14ac:dyDescent="0.25">
      <c r="A550" s="20" t="s">
        <v>319</v>
      </c>
      <c r="B550" s="19" t="s">
        <v>320</v>
      </c>
      <c r="C550" s="19"/>
      <c r="D550" s="61">
        <f>D551+D554+D557+D560+D563+D566+D569+D572+D575</f>
        <v>72021.5</v>
      </c>
    </row>
    <row r="551" spans="1:4" outlineLevel="1" x14ac:dyDescent="0.25">
      <c r="A551" s="34" t="s">
        <v>321</v>
      </c>
      <c r="B551" s="35" t="s">
        <v>322</v>
      </c>
      <c r="C551" s="35"/>
      <c r="D551" s="62">
        <f>D552</f>
        <v>1800</v>
      </c>
    </row>
    <row r="552" spans="1:4" outlineLevel="7" x14ac:dyDescent="0.25">
      <c r="A552" s="34" t="s">
        <v>25</v>
      </c>
      <c r="B552" s="35" t="s">
        <v>322</v>
      </c>
      <c r="C552" s="35" t="s">
        <v>26</v>
      </c>
      <c r="D552" s="62">
        <f>D553</f>
        <v>1800</v>
      </c>
    </row>
    <row r="553" spans="1:4" outlineLevel="7" x14ac:dyDescent="0.25">
      <c r="A553" s="37" t="s">
        <v>27</v>
      </c>
      <c r="B553" s="38" t="s">
        <v>322</v>
      </c>
      <c r="C553" s="38" t="s">
        <v>28</v>
      </c>
      <c r="D553" s="63">
        <f>ведомствен!F386</f>
        <v>1800</v>
      </c>
    </row>
    <row r="554" spans="1:4" outlineLevel="1" x14ac:dyDescent="0.25">
      <c r="A554" s="34" t="s">
        <v>323</v>
      </c>
      <c r="B554" s="35" t="s">
        <v>324</v>
      </c>
      <c r="C554" s="35"/>
      <c r="D554" s="62">
        <f>D555</f>
        <v>506</v>
      </c>
    </row>
    <row r="555" spans="1:4" outlineLevel="7" x14ac:dyDescent="0.25">
      <c r="A555" s="34" t="s">
        <v>25</v>
      </c>
      <c r="B555" s="35" t="s">
        <v>324</v>
      </c>
      <c r="C555" s="35" t="s">
        <v>26</v>
      </c>
      <c r="D555" s="62">
        <f>D556</f>
        <v>506</v>
      </c>
    </row>
    <row r="556" spans="1:4" outlineLevel="7" x14ac:dyDescent="0.25">
      <c r="A556" s="37" t="s">
        <v>27</v>
      </c>
      <c r="B556" s="38" t="s">
        <v>324</v>
      </c>
      <c r="C556" s="38" t="s">
        <v>28</v>
      </c>
      <c r="D556" s="63">
        <f>ведомствен!F389</f>
        <v>506</v>
      </c>
    </row>
    <row r="557" spans="1:4" outlineLevel="1" x14ac:dyDescent="0.25">
      <c r="A557" s="34" t="s">
        <v>325</v>
      </c>
      <c r="B557" s="35" t="s">
        <v>326</v>
      </c>
      <c r="C557" s="35"/>
      <c r="D557" s="62">
        <f>D558</f>
        <v>245.8</v>
      </c>
    </row>
    <row r="558" spans="1:4" outlineLevel="7" x14ac:dyDescent="0.25">
      <c r="A558" s="34" t="s">
        <v>25</v>
      </c>
      <c r="B558" s="35" t="s">
        <v>326</v>
      </c>
      <c r="C558" s="35" t="s">
        <v>26</v>
      </c>
      <c r="D558" s="62">
        <f>D559</f>
        <v>245.8</v>
      </c>
    </row>
    <row r="559" spans="1:4" outlineLevel="7" x14ac:dyDescent="0.25">
      <c r="A559" s="37" t="s">
        <v>27</v>
      </c>
      <c r="B559" s="38" t="s">
        <v>326</v>
      </c>
      <c r="C559" s="38" t="s">
        <v>28</v>
      </c>
      <c r="D559" s="63">
        <f>ведомствен!F392</f>
        <v>245.8</v>
      </c>
    </row>
    <row r="560" spans="1:4" outlineLevel="1" x14ac:dyDescent="0.25">
      <c r="A560" s="34" t="s">
        <v>792</v>
      </c>
      <c r="B560" s="35" t="s">
        <v>327</v>
      </c>
      <c r="C560" s="35"/>
      <c r="D560" s="62">
        <f>D561</f>
        <v>814</v>
      </c>
    </row>
    <row r="561" spans="1:4" outlineLevel="7" x14ac:dyDescent="0.25">
      <c r="A561" s="34" t="s">
        <v>61</v>
      </c>
      <c r="B561" s="35" t="s">
        <v>327</v>
      </c>
      <c r="C561" s="35" t="s">
        <v>62</v>
      </c>
      <c r="D561" s="62">
        <f>D562</f>
        <v>814</v>
      </c>
    </row>
    <row r="562" spans="1:4" ht="20.399999999999999" outlineLevel="7" x14ac:dyDescent="0.25">
      <c r="A562" s="37" t="s">
        <v>73</v>
      </c>
      <c r="B562" s="38" t="s">
        <v>327</v>
      </c>
      <c r="C562" s="38" t="s">
        <v>74</v>
      </c>
      <c r="D562" s="63">
        <f>ведомствен!F395</f>
        <v>814</v>
      </c>
    </row>
    <row r="563" spans="1:4" outlineLevel="1" x14ac:dyDescent="0.25">
      <c r="A563" s="34" t="s">
        <v>328</v>
      </c>
      <c r="B563" s="35" t="s">
        <v>329</v>
      </c>
      <c r="C563" s="35"/>
      <c r="D563" s="62">
        <f>D564</f>
        <v>986.2</v>
      </c>
    </row>
    <row r="564" spans="1:4" outlineLevel="7" x14ac:dyDescent="0.25">
      <c r="A564" s="34" t="s">
        <v>25</v>
      </c>
      <c r="B564" s="35" t="s">
        <v>329</v>
      </c>
      <c r="C564" s="35" t="s">
        <v>26</v>
      </c>
      <c r="D564" s="62">
        <f>D565</f>
        <v>986.2</v>
      </c>
    </row>
    <row r="565" spans="1:4" outlineLevel="7" x14ac:dyDescent="0.25">
      <c r="A565" s="37" t="s">
        <v>27</v>
      </c>
      <c r="B565" s="38" t="s">
        <v>329</v>
      </c>
      <c r="C565" s="38" t="s">
        <v>28</v>
      </c>
      <c r="D565" s="63">
        <f>ведомствен!F398</f>
        <v>986.2</v>
      </c>
    </row>
    <row r="566" spans="1:4" outlineLevel="1" x14ac:dyDescent="0.25">
      <c r="A566" s="34" t="s">
        <v>330</v>
      </c>
      <c r="B566" s="35" t="s">
        <v>331</v>
      </c>
      <c r="C566" s="35"/>
      <c r="D566" s="62">
        <f>D567</f>
        <v>151.80000000000001</v>
      </c>
    </row>
    <row r="567" spans="1:4" outlineLevel="7" x14ac:dyDescent="0.25">
      <c r="A567" s="34" t="s">
        <v>25</v>
      </c>
      <c r="B567" s="35" t="s">
        <v>331</v>
      </c>
      <c r="C567" s="35" t="s">
        <v>26</v>
      </c>
      <c r="D567" s="62">
        <f>D568</f>
        <v>151.80000000000001</v>
      </c>
    </row>
    <row r="568" spans="1:4" outlineLevel="7" x14ac:dyDescent="0.25">
      <c r="A568" s="37" t="s">
        <v>27</v>
      </c>
      <c r="B568" s="38" t="s">
        <v>331</v>
      </c>
      <c r="C568" s="38" t="s">
        <v>28</v>
      </c>
      <c r="D568" s="63">
        <f>ведомствен!F401</f>
        <v>151.80000000000001</v>
      </c>
    </row>
    <row r="569" spans="1:4" outlineLevel="1" x14ac:dyDescent="0.25">
      <c r="A569" s="34" t="s">
        <v>332</v>
      </c>
      <c r="B569" s="35" t="s">
        <v>333</v>
      </c>
      <c r="C569" s="35"/>
      <c r="D569" s="62">
        <f>D570</f>
        <v>212.1</v>
      </c>
    </row>
    <row r="570" spans="1:4" outlineLevel="7" x14ac:dyDescent="0.25">
      <c r="A570" s="34" t="s">
        <v>25</v>
      </c>
      <c r="B570" s="35" t="s">
        <v>333</v>
      </c>
      <c r="C570" s="35" t="s">
        <v>26</v>
      </c>
      <c r="D570" s="62">
        <f>D571</f>
        <v>212.1</v>
      </c>
    </row>
    <row r="571" spans="1:4" outlineLevel="7" x14ac:dyDescent="0.25">
      <c r="A571" s="17" t="s">
        <v>27</v>
      </c>
      <c r="B571" s="16" t="s">
        <v>333</v>
      </c>
      <c r="C571" s="16" t="s">
        <v>28</v>
      </c>
      <c r="D571" s="64">
        <f>ведомствен!F404</f>
        <v>212.1</v>
      </c>
    </row>
    <row r="572" spans="1:4" outlineLevel="1" x14ac:dyDescent="0.25">
      <c r="A572" s="34" t="s">
        <v>407</v>
      </c>
      <c r="B572" s="35" t="s">
        <v>408</v>
      </c>
      <c r="C572" s="35"/>
      <c r="D572" s="62">
        <f>D573</f>
        <v>30000</v>
      </c>
    </row>
    <row r="573" spans="1:4" outlineLevel="7" x14ac:dyDescent="0.25">
      <c r="A573" s="34" t="s">
        <v>292</v>
      </c>
      <c r="B573" s="35" t="s">
        <v>408</v>
      </c>
      <c r="C573" s="35" t="s">
        <v>293</v>
      </c>
      <c r="D573" s="62">
        <f>D574</f>
        <v>30000</v>
      </c>
    </row>
    <row r="574" spans="1:4" ht="30.6" outlineLevel="7" x14ac:dyDescent="0.25">
      <c r="A574" s="42" t="s">
        <v>294</v>
      </c>
      <c r="B574" s="38" t="s">
        <v>408</v>
      </c>
      <c r="C574" s="38" t="s">
        <v>295</v>
      </c>
      <c r="D574" s="63">
        <f>ведомствен!F522</f>
        <v>30000</v>
      </c>
    </row>
    <row r="575" spans="1:4" ht="20.399999999999999" outlineLevel="1" x14ac:dyDescent="0.25">
      <c r="A575" s="34" t="s">
        <v>409</v>
      </c>
      <c r="B575" s="35" t="s">
        <v>410</v>
      </c>
      <c r="C575" s="35"/>
      <c r="D575" s="62">
        <f>D576</f>
        <v>37305.599999999999</v>
      </c>
    </row>
    <row r="576" spans="1:4" outlineLevel="7" x14ac:dyDescent="0.25">
      <c r="A576" s="34" t="s">
        <v>292</v>
      </c>
      <c r="B576" s="35" t="s">
        <v>410</v>
      </c>
      <c r="C576" s="35" t="s">
        <v>293</v>
      </c>
      <c r="D576" s="62">
        <f>D577</f>
        <v>37305.599999999999</v>
      </c>
    </row>
    <row r="577" spans="1:4" ht="30.6" outlineLevel="7" x14ac:dyDescent="0.25">
      <c r="A577" s="42" t="s">
        <v>294</v>
      </c>
      <c r="B577" s="38" t="s">
        <v>410</v>
      </c>
      <c r="C577" s="38" t="s">
        <v>295</v>
      </c>
      <c r="D577" s="63">
        <f>ведомствен!F525</f>
        <v>37305.599999999999</v>
      </c>
    </row>
    <row r="578" spans="1:4" ht="20.399999999999999" x14ac:dyDescent="0.25">
      <c r="A578" s="20" t="s">
        <v>101</v>
      </c>
      <c r="B578" s="19" t="s">
        <v>102</v>
      </c>
      <c r="C578" s="19"/>
      <c r="D578" s="61">
        <f>D579+D592+D609+D616+D629</f>
        <v>27410.400000000001</v>
      </c>
    </row>
    <row r="579" spans="1:4" outlineLevel="1" x14ac:dyDescent="0.25">
      <c r="A579" s="34" t="s">
        <v>114</v>
      </c>
      <c r="B579" s="35" t="s">
        <v>115</v>
      </c>
      <c r="C579" s="35"/>
      <c r="D579" s="62">
        <f>D580+D583+D586+D589</f>
        <v>7794.9</v>
      </c>
    </row>
    <row r="580" spans="1:4" outlineLevel="2" x14ac:dyDescent="0.25">
      <c r="A580" s="34" t="s">
        <v>116</v>
      </c>
      <c r="B580" s="35" t="s">
        <v>117</v>
      </c>
      <c r="C580" s="35"/>
      <c r="D580" s="62">
        <f>D581</f>
        <v>3.5</v>
      </c>
    </row>
    <row r="581" spans="1:4" outlineLevel="7" x14ac:dyDescent="0.25">
      <c r="A581" s="34" t="s">
        <v>25</v>
      </c>
      <c r="B581" s="35" t="s">
        <v>117</v>
      </c>
      <c r="C581" s="35" t="s">
        <v>26</v>
      </c>
      <c r="D581" s="62">
        <f>D582</f>
        <v>3.5</v>
      </c>
    </row>
    <row r="582" spans="1:4" outlineLevel="7" x14ac:dyDescent="0.25">
      <c r="A582" s="37" t="s">
        <v>27</v>
      </c>
      <c r="B582" s="38" t="s">
        <v>117</v>
      </c>
      <c r="C582" s="38" t="s">
        <v>28</v>
      </c>
      <c r="D582" s="63">
        <f>ведомствен!F126</f>
        <v>3.5</v>
      </c>
    </row>
    <row r="583" spans="1:4" ht="40.799999999999997" outlineLevel="2" x14ac:dyDescent="0.25">
      <c r="A583" s="41" t="s">
        <v>118</v>
      </c>
      <c r="B583" s="35" t="s">
        <v>119</v>
      </c>
      <c r="C583" s="35"/>
      <c r="D583" s="62">
        <f>D584</f>
        <v>3727</v>
      </c>
    </row>
    <row r="584" spans="1:4" outlineLevel="7" x14ac:dyDescent="0.25">
      <c r="A584" s="34" t="s">
        <v>25</v>
      </c>
      <c r="B584" s="35" t="s">
        <v>119</v>
      </c>
      <c r="C584" s="35" t="s">
        <v>26</v>
      </c>
      <c r="D584" s="62">
        <f>D585</f>
        <v>3727</v>
      </c>
    </row>
    <row r="585" spans="1:4" outlineLevel="7" x14ac:dyDescent="0.25">
      <c r="A585" s="37" t="s">
        <v>27</v>
      </c>
      <c r="B585" s="38" t="s">
        <v>119</v>
      </c>
      <c r="C585" s="38" t="s">
        <v>28</v>
      </c>
      <c r="D585" s="63">
        <f>ведомствен!F129</f>
        <v>3727</v>
      </c>
    </row>
    <row r="586" spans="1:4" outlineLevel="2" x14ac:dyDescent="0.25">
      <c r="A586" s="34" t="s">
        <v>120</v>
      </c>
      <c r="B586" s="35" t="s">
        <v>121</v>
      </c>
      <c r="C586" s="35"/>
      <c r="D586" s="62">
        <f>D587</f>
        <v>250</v>
      </c>
    </row>
    <row r="587" spans="1:4" ht="20.399999999999999" outlineLevel="7" x14ac:dyDescent="0.25">
      <c r="A587" s="34" t="s">
        <v>17</v>
      </c>
      <c r="B587" s="35" t="s">
        <v>121</v>
      </c>
      <c r="C587" s="35" t="s">
        <v>18</v>
      </c>
      <c r="D587" s="62">
        <f>D588</f>
        <v>250</v>
      </c>
    </row>
    <row r="588" spans="1:4" outlineLevel="7" x14ac:dyDescent="0.25">
      <c r="A588" s="37" t="s">
        <v>89</v>
      </c>
      <c r="B588" s="38" t="s">
        <v>121</v>
      </c>
      <c r="C588" s="38" t="s">
        <v>90</v>
      </c>
      <c r="D588" s="63">
        <f>ведомствен!F132</f>
        <v>250</v>
      </c>
    </row>
    <row r="589" spans="1:4" ht="40.799999999999997" outlineLevel="2" x14ac:dyDescent="0.25">
      <c r="A589" s="41" t="s">
        <v>122</v>
      </c>
      <c r="B589" s="35" t="s">
        <v>123</v>
      </c>
      <c r="C589" s="35"/>
      <c r="D589" s="62">
        <f>D590</f>
        <v>3814.4</v>
      </c>
    </row>
    <row r="590" spans="1:4" outlineLevel="7" x14ac:dyDescent="0.25">
      <c r="A590" s="34" t="s">
        <v>25</v>
      </c>
      <c r="B590" s="35" t="s">
        <v>123</v>
      </c>
      <c r="C590" s="35" t="s">
        <v>26</v>
      </c>
      <c r="D590" s="62">
        <f>D591</f>
        <v>3814.4</v>
      </c>
    </row>
    <row r="591" spans="1:4" outlineLevel="7" x14ac:dyDescent="0.25">
      <c r="A591" s="37" t="s">
        <v>27</v>
      </c>
      <c r="B591" s="38" t="s">
        <v>123</v>
      </c>
      <c r="C591" s="38" t="s">
        <v>28</v>
      </c>
      <c r="D591" s="63">
        <f>ведомствен!F135</f>
        <v>3814.4</v>
      </c>
    </row>
    <row r="592" spans="1:4" ht="20.399999999999999" outlineLevel="1" x14ac:dyDescent="0.25">
      <c r="A592" s="34" t="s">
        <v>124</v>
      </c>
      <c r="B592" s="35" t="s">
        <v>125</v>
      </c>
      <c r="C592" s="35"/>
      <c r="D592" s="62">
        <f>D593+D600+D603+D606</f>
        <v>14443.1</v>
      </c>
    </row>
    <row r="593" spans="1:4" outlineLevel="2" x14ac:dyDescent="0.25">
      <c r="A593" s="34" t="s">
        <v>126</v>
      </c>
      <c r="B593" s="35" t="s">
        <v>127</v>
      </c>
      <c r="C593" s="35"/>
      <c r="D593" s="62">
        <f>D594+D596+D598</f>
        <v>14163.7</v>
      </c>
    </row>
    <row r="594" spans="1:4" ht="20.399999999999999" outlineLevel="7" x14ac:dyDescent="0.25">
      <c r="A594" s="34" t="s">
        <v>17</v>
      </c>
      <c r="B594" s="35" t="s">
        <v>127</v>
      </c>
      <c r="C594" s="35" t="s">
        <v>18</v>
      </c>
      <c r="D594" s="62">
        <f>D595</f>
        <v>12478</v>
      </c>
    </row>
    <row r="595" spans="1:4" outlineLevel="7" x14ac:dyDescent="0.25">
      <c r="A595" s="37" t="s">
        <v>89</v>
      </c>
      <c r="B595" s="38" t="s">
        <v>127</v>
      </c>
      <c r="C595" s="38" t="s">
        <v>90</v>
      </c>
      <c r="D595" s="63">
        <f>ведомствен!F139</f>
        <v>12478</v>
      </c>
    </row>
    <row r="596" spans="1:4" outlineLevel="7" x14ac:dyDescent="0.25">
      <c r="A596" s="34" t="s">
        <v>25</v>
      </c>
      <c r="B596" s="35" t="s">
        <v>127</v>
      </c>
      <c r="C596" s="35" t="s">
        <v>26</v>
      </c>
      <c r="D596" s="62">
        <f>D597</f>
        <v>1670.7</v>
      </c>
    </row>
    <row r="597" spans="1:4" outlineLevel="7" x14ac:dyDescent="0.25">
      <c r="A597" s="37" t="s">
        <v>27</v>
      </c>
      <c r="B597" s="38" t="s">
        <v>127</v>
      </c>
      <c r="C597" s="38" t="s">
        <v>28</v>
      </c>
      <c r="D597" s="63">
        <f>ведомствен!F141</f>
        <v>1670.7</v>
      </c>
    </row>
    <row r="598" spans="1:4" outlineLevel="7" x14ac:dyDescent="0.25">
      <c r="A598" s="34" t="s">
        <v>61</v>
      </c>
      <c r="B598" s="35" t="s">
        <v>127</v>
      </c>
      <c r="C598" s="35" t="s">
        <v>62</v>
      </c>
      <c r="D598" s="62">
        <f>D599</f>
        <v>15</v>
      </c>
    </row>
    <row r="599" spans="1:4" outlineLevel="7" x14ac:dyDescent="0.25">
      <c r="A599" s="37" t="s">
        <v>63</v>
      </c>
      <c r="B599" s="38" t="s">
        <v>127</v>
      </c>
      <c r="C599" s="38" t="s">
        <v>64</v>
      </c>
      <c r="D599" s="63">
        <f>ведомствен!F143</f>
        <v>15</v>
      </c>
    </row>
    <row r="600" spans="1:4" outlineLevel="2" x14ac:dyDescent="0.25">
      <c r="A600" s="34" t="s">
        <v>128</v>
      </c>
      <c r="B600" s="35" t="s">
        <v>129</v>
      </c>
      <c r="C600" s="35"/>
      <c r="D600" s="62">
        <f>D601</f>
        <v>79.400000000000006</v>
      </c>
    </row>
    <row r="601" spans="1:4" outlineLevel="7" x14ac:dyDescent="0.25">
      <c r="A601" s="34" t="s">
        <v>25</v>
      </c>
      <c r="B601" s="35" t="s">
        <v>129</v>
      </c>
      <c r="C601" s="35" t="s">
        <v>26</v>
      </c>
      <c r="D601" s="62">
        <f>D602</f>
        <v>79.400000000000006</v>
      </c>
    </row>
    <row r="602" spans="1:4" outlineLevel="7" x14ac:dyDescent="0.25">
      <c r="A602" s="37" t="s">
        <v>27</v>
      </c>
      <c r="B602" s="38" t="s">
        <v>129</v>
      </c>
      <c r="C602" s="38" t="s">
        <v>28</v>
      </c>
      <c r="D602" s="63">
        <f>ведомствен!F146</f>
        <v>79.400000000000006</v>
      </c>
    </row>
    <row r="603" spans="1:4" outlineLevel="2" x14ac:dyDescent="0.25">
      <c r="A603" s="34" t="s">
        <v>130</v>
      </c>
      <c r="B603" s="35" t="s">
        <v>131</v>
      </c>
      <c r="C603" s="35"/>
      <c r="D603" s="62">
        <f>D604</f>
        <v>100</v>
      </c>
    </row>
    <row r="604" spans="1:4" outlineLevel="7" x14ac:dyDescent="0.25">
      <c r="A604" s="34" t="s">
        <v>25</v>
      </c>
      <c r="B604" s="35" t="s">
        <v>131</v>
      </c>
      <c r="C604" s="35" t="s">
        <v>26</v>
      </c>
      <c r="D604" s="62">
        <f>D605</f>
        <v>100</v>
      </c>
    </row>
    <row r="605" spans="1:4" outlineLevel="7" x14ac:dyDescent="0.25">
      <c r="A605" s="37" t="s">
        <v>27</v>
      </c>
      <c r="B605" s="38" t="s">
        <v>131</v>
      </c>
      <c r="C605" s="38" t="s">
        <v>28</v>
      </c>
      <c r="D605" s="63">
        <f>ведомствен!F149</f>
        <v>100</v>
      </c>
    </row>
    <row r="606" spans="1:4" ht="20.399999999999999" outlineLevel="2" x14ac:dyDescent="0.25">
      <c r="A606" s="34" t="s">
        <v>132</v>
      </c>
      <c r="B606" s="35" t="s">
        <v>133</v>
      </c>
      <c r="C606" s="35"/>
      <c r="D606" s="62">
        <f>D607</f>
        <v>100</v>
      </c>
    </row>
    <row r="607" spans="1:4" outlineLevel="7" x14ac:dyDescent="0.25">
      <c r="A607" s="34" t="s">
        <v>25</v>
      </c>
      <c r="B607" s="35" t="s">
        <v>133</v>
      </c>
      <c r="C607" s="35" t="s">
        <v>26</v>
      </c>
      <c r="D607" s="62">
        <f>D608</f>
        <v>100</v>
      </c>
    </row>
    <row r="608" spans="1:4" outlineLevel="7" x14ac:dyDescent="0.25">
      <c r="A608" s="37" t="s">
        <v>27</v>
      </c>
      <c r="B608" s="38" t="s">
        <v>133</v>
      </c>
      <c r="C608" s="38" t="s">
        <v>28</v>
      </c>
      <c r="D608" s="63">
        <f>ведомствен!F152</f>
        <v>100</v>
      </c>
    </row>
    <row r="609" spans="1:4" ht="20.399999999999999" outlineLevel="1" x14ac:dyDescent="0.25">
      <c r="A609" s="34" t="s">
        <v>134</v>
      </c>
      <c r="B609" s="35" t="s">
        <v>135</v>
      </c>
      <c r="C609" s="35"/>
      <c r="D609" s="62">
        <f>D610+D613</f>
        <v>1675.9</v>
      </c>
    </row>
    <row r="610" spans="1:4" ht="30.6" outlineLevel="2" x14ac:dyDescent="0.25">
      <c r="A610" s="41" t="s">
        <v>136</v>
      </c>
      <c r="B610" s="35" t="s">
        <v>137</v>
      </c>
      <c r="C610" s="35"/>
      <c r="D610" s="62">
        <f>D611</f>
        <v>55.9</v>
      </c>
    </row>
    <row r="611" spans="1:4" outlineLevel="7" x14ac:dyDescent="0.25">
      <c r="A611" s="34" t="s">
        <v>25</v>
      </c>
      <c r="B611" s="35" t="s">
        <v>137</v>
      </c>
      <c r="C611" s="35" t="s">
        <v>26</v>
      </c>
      <c r="D611" s="62">
        <f>D612</f>
        <v>55.9</v>
      </c>
    </row>
    <row r="612" spans="1:4" outlineLevel="7" x14ac:dyDescent="0.25">
      <c r="A612" s="37" t="s">
        <v>27</v>
      </c>
      <c r="B612" s="38" t="s">
        <v>137</v>
      </c>
      <c r="C612" s="38" t="s">
        <v>28</v>
      </c>
      <c r="D612" s="63">
        <f>ведомствен!F156</f>
        <v>55.9</v>
      </c>
    </row>
    <row r="613" spans="1:4" ht="30.6" outlineLevel="2" x14ac:dyDescent="0.25">
      <c r="A613" s="41" t="s">
        <v>138</v>
      </c>
      <c r="B613" s="35" t="s">
        <v>139</v>
      </c>
      <c r="C613" s="35"/>
      <c r="D613" s="62">
        <f>D614</f>
        <v>1620</v>
      </c>
    </row>
    <row r="614" spans="1:4" outlineLevel="7" x14ac:dyDescent="0.25">
      <c r="A614" s="34" t="s">
        <v>25</v>
      </c>
      <c r="B614" s="35" t="s">
        <v>139</v>
      </c>
      <c r="C614" s="35" t="s">
        <v>26</v>
      </c>
      <c r="D614" s="62">
        <f>D615</f>
        <v>1620</v>
      </c>
    </row>
    <row r="615" spans="1:4" outlineLevel="7" x14ac:dyDescent="0.25">
      <c r="A615" s="37" t="s">
        <v>27</v>
      </c>
      <c r="B615" s="38" t="s">
        <v>139</v>
      </c>
      <c r="C615" s="38" t="s">
        <v>28</v>
      </c>
      <c r="D615" s="63">
        <f>ведомствен!F159</f>
        <v>1620</v>
      </c>
    </row>
    <row r="616" spans="1:4" outlineLevel="1" x14ac:dyDescent="0.25">
      <c r="A616" s="34" t="s">
        <v>140</v>
      </c>
      <c r="B616" s="35" t="s">
        <v>141</v>
      </c>
      <c r="C616" s="35"/>
      <c r="D616" s="62">
        <f>D617+D620+D623+D626</f>
        <v>2741.1</v>
      </c>
    </row>
    <row r="617" spans="1:4" outlineLevel="2" x14ac:dyDescent="0.25">
      <c r="A617" s="34" t="s">
        <v>142</v>
      </c>
      <c r="B617" s="35" t="s">
        <v>143</v>
      </c>
      <c r="C617" s="35"/>
      <c r="D617" s="62">
        <f>D618</f>
        <v>241</v>
      </c>
    </row>
    <row r="618" spans="1:4" outlineLevel="7" x14ac:dyDescent="0.25">
      <c r="A618" s="34" t="s">
        <v>25</v>
      </c>
      <c r="B618" s="35" t="s">
        <v>143</v>
      </c>
      <c r="C618" s="35" t="s">
        <v>26</v>
      </c>
      <c r="D618" s="62">
        <f>D619</f>
        <v>241</v>
      </c>
    </row>
    <row r="619" spans="1:4" outlineLevel="7" x14ac:dyDescent="0.25">
      <c r="A619" s="37" t="s">
        <v>27</v>
      </c>
      <c r="B619" s="38" t="s">
        <v>143</v>
      </c>
      <c r="C619" s="38" t="s">
        <v>28</v>
      </c>
      <c r="D619" s="63">
        <f>ведомствен!F163</f>
        <v>241</v>
      </c>
    </row>
    <row r="620" spans="1:4" ht="20.399999999999999" outlineLevel="2" x14ac:dyDescent="0.25">
      <c r="A620" s="34" t="s">
        <v>150</v>
      </c>
      <c r="B620" s="35" t="s">
        <v>151</v>
      </c>
      <c r="C620" s="35"/>
      <c r="D620" s="62">
        <f>D621</f>
        <v>2050</v>
      </c>
    </row>
    <row r="621" spans="1:4" outlineLevel="7" x14ac:dyDescent="0.25">
      <c r="A621" s="34" t="s">
        <v>25</v>
      </c>
      <c r="B621" s="35" t="s">
        <v>151</v>
      </c>
      <c r="C621" s="35" t="s">
        <v>26</v>
      </c>
      <c r="D621" s="62">
        <f>D622</f>
        <v>2050</v>
      </c>
    </row>
    <row r="622" spans="1:4" outlineLevel="7" x14ac:dyDescent="0.25">
      <c r="A622" s="37" t="s">
        <v>27</v>
      </c>
      <c r="B622" s="38" t="s">
        <v>151</v>
      </c>
      <c r="C622" s="38" t="s">
        <v>28</v>
      </c>
      <c r="D622" s="63">
        <f>ведомствен!F175</f>
        <v>2050</v>
      </c>
    </row>
    <row r="623" spans="1:4" outlineLevel="2" x14ac:dyDescent="0.25">
      <c r="A623" s="34" t="s">
        <v>144</v>
      </c>
      <c r="B623" s="35" t="s">
        <v>145</v>
      </c>
      <c r="C623" s="35"/>
      <c r="D623" s="62">
        <f>D624</f>
        <v>168.5</v>
      </c>
    </row>
    <row r="624" spans="1:4" outlineLevel="7" x14ac:dyDescent="0.25">
      <c r="A624" s="34" t="s">
        <v>25</v>
      </c>
      <c r="B624" s="35" t="s">
        <v>145</v>
      </c>
      <c r="C624" s="35" t="s">
        <v>26</v>
      </c>
      <c r="D624" s="62">
        <f>D625</f>
        <v>168.5</v>
      </c>
    </row>
    <row r="625" spans="1:4" outlineLevel="7" x14ac:dyDescent="0.25">
      <c r="A625" s="37" t="s">
        <v>27</v>
      </c>
      <c r="B625" s="38" t="s">
        <v>145</v>
      </c>
      <c r="C625" s="38" t="s">
        <v>28</v>
      </c>
      <c r="D625" s="63">
        <f>ведомствен!F166</f>
        <v>168.5</v>
      </c>
    </row>
    <row r="626" spans="1:4" ht="20.399999999999999" outlineLevel="2" x14ac:dyDescent="0.25">
      <c r="A626" s="34" t="s">
        <v>146</v>
      </c>
      <c r="B626" s="35" t="s">
        <v>147</v>
      </c>
      <c r="C626" s="35"/>
      <c r="D626" s="62">
        <f>D627</f>
        <v>281.60000000000002</v>
      </c>
    </row>
    <row r="627" spans="1:4" outlineLevel="7" x14ac:dyDescent="0.25">
      <c r="A627" s="34" t="s">
        <v>25</v>
      </c>
      <c r="B627" s="35" t="s">
        <v>147</v>
      </c>
      <c r="C627" s="35" t="s">
        <v>26</v>
      </c>
      <c r="D627" s="62">
        <f>D628</f>
        <v>281.60000000000002</v>
      </c>
    </row>
    <row r="628" spans="1:4" outlineLevel="7" x14ac:dyDescent="0.25">
      <c r="A628" s="37" t="s">
        <v>27</v>
      </c>
      <c r="B628" s="38" t="s">
        <v>147</v>
      </c>
      <c r="C628" s="38" t="s">
        <v>28</v>
      </c>
      <c r="D628" s="63">
        <f>ведомствен!F169</f>
        <v>281.60000000000002</v>
      </c>
    </row>
    <row r="629" spans="1:4" ht="20.399999999999999" outlineLevel="1" x14ac:dyDescent="0.25">
      <c r="A629" s="34" t="s">
        <v>103</v>
      </c>
      <c r="B629" s="35" t="s">
        <v>104</v>
      </c>
      <c r="C629" s="35"/>
      <c r="D629" s="62">
        <f>D630+D633+D636</f>
        <v>755.40000000000009</v>
      </c>
    </row>
    <row r="630" spans="1:4" ht="20.399999999999999" outlineLevel="2" x14ac:dyDescent="0.25">
      <c r="A630" s="34" t="s">
        <v>105</v>
      </c>
      <c r="B630" s="35" t="s">
        <v>106</v>
      </c>
      <c r="C630" s="35"/>
      <c r="D630" s="62">
        <f>D631</f>
        <v>166.3</v>
      </c>
    </row>
    <row r="631" spans="1:4" outlineLevel="7" x14ac:dyDescent="0.25">
      <c r="A631" s="34" t="s">
        <v>25</v>
      </c>
      <c r="B631" s="35" t="s">
        <v>106</v>
      </c>
      <c r="C631" s="35" t="s">
        <v>26</v>
      </c>
      <c r="D631" s="62">
        <f>D632</f>
        <v>166.3</v>
      </c>
    </row>
    <row r="632" spans="1:4" outlineLevel="7" x14ac:dyDescent="0.25">
      <c r="A632" s="37" t="s">
        <v>27</v>
      </c>
      <c r="B632" s="38" t="s">
        <v>106</v>
      </c>
      <c r="C632" s="38" t="s">
        <v>28</v>
      </c>
      <c r="D632" s="63">
        <f>ведомствен!F113</f>
        <v>166.3</v>
      </c>
    </row>
    <row r="633" spans="1:4" ht="20.399999999999999" outlineLevel="2" x14ac:dyDescent="0.25">
      <c r="A633" s="34" t="s">
        <v>107</v>
      </c>
      <c r="B633" s="35" t="s">
        <v>108</v>
      </c>
      <c r="C633" s="35"/>
      <c r="D633" s="62">
        <f>D634</f>
        <v>257.10000000000002</v>
      </c>
    </row>
    <row r="634" spans="1:4" outlineLevel="7" x14ac:dyDescent="0.25">
      <c r="A634" s="34" t="s">
        <v>25</v>
      </c>
      <c r="B634" s="35" t="s">
        <v>108</v>
      </c>
      <c r="C634" s="35" t="s">
        <v>26</v>
      </c>
      <c r="D634" s="62">
        <f>D635</f>
        <v>257.10000000000002</v>
      </c>
    </row>
    <row r="635" spans="1:4" outlineLevel="7" x14ac:dyDescent="0.25">
      <c r="A635" s="37" t="s">
        <v>27</v>
      </c>
      <c r="B635" s="38" t="s">
        <v>108</v>
      </c>
      <c r="C635" s="38" t="s">
        <v>28</v>
      </c>
      <c r="D635" s="63">
        <f>ведомствен!F116</f>
        <v>257.10000000000002</v>
      </c>
    </row>
    <row r="636" spans="1:4" outlineLevel="2" x14ac:dyDescent="0.25">
      <c r="A636" s="34" t="s">
        <v>109</v>
      </c>
      <c r="B636" s="35" t="s">
        <v>110</v>
      </c>
      <c r="C636" s="35"/>
      <c r="D636" s="62">
        <f>D637</f>
        <v>332</v>
      </c>
    </row>
    <row r="637" spans="1:4" outlineLevel="7" x14ac:dyDescent="0.25">
      <c r="A637" s="34" t="s">
        <v>25</v>
      </c>
      <c r="B637" s="35" t="s">
        <v>110</v>
      </c>
      <c r="C637" s="35" t="s">
        <v>26</v>
      </c>
      <c r="D637" s="62">
        <f>D638</f>
        <v>332</v>
      </c>
    </row>
    <row r="638" spans="1:4" outlineLevel="7" x14ac:dyDescent="0.25">
      <c r="A638" s="37" t="s">
        <v>27</v>
      </c>
      <c r="B638" s="38" t="s">
        <v>110</v>
      </c>
      <c r="C638" s="38" t="s">
        <v>28</v>
      </c>
      <c r="D638" s="63">
        <f>ведомствен!F119</f>
        <v>332</v>
      </c>
    </row>
    <row r="639" spans="1:4" x14ac:dyDescent="0.25">
      <c r="A639" s="20" t="s">
        <v>433</v>
      </c>
      <c r="B639" s="19" t="s">
        <v>434</v>
      </c>
      <c r="C639" s="19"/>
      <c r="D639" s="61">
        <f>D640+D647+D651</f>
        <v>47754.2</v>
      </c>
    </row>
    <row r="640" spans="1:4" outlineLevel="1" x14ac:dyDescent="0.25">
      <c r="A640" s="34" t="s">
        <v>435</v>
      </c>
      <c r="B640" s="35" t="s">
        <v>436</v>
      </c>
      <c r="C640" s="35"/>
      <c r="D640" s="62">
        <f>D641+D644</f>
        <v>12281.2</v>
      </c>
    </row>
    <row r="641" spans="1:4" ht="20.399999999999999" outlineLevel="2" x14ac:dyDescent="0.25">
      <c r="A641" s="34" t="s">
        <v>437</v>
      </c>
      <c r="B641" s="35" t="s">
        <v>438</v>
      </c>
      <c r="C641" s="35"/>
      <c r="D641" s="62">
        <f>D642</f>
        <v>5347.5</v>
      </c>
    </row>
    <row r="642" spans="1:4" outlineLevel="7" x14ac:dyDescent="0.25">
      <c r="A642" s="34" t="s">
        <v>57</v>
      </c>
      <c r="B642" s="35" t="s">
        <v>438</v>
      </c>
      <c r="C642" s="35" t="s">
        <v>58</v>
      </c>
      <c r="D642" s="62">
        <f>D643</f>
        <v>5347.5</v>
      </c>
    </row>
    <row r="643" spans="1:4" outlineLevel="7" x14ac:dyDescent="0.25">
      <c r="A643" s="37" t="s">
        <v>59</v>
      </c>
      <c r="B643" s="38" t="s">
        <v>438</v>
      </c>
      <c r="C643" s="38" t="s">
        <v>60</v>
      </c>
      <c r="D643" s="63">
        <f>ведомствен!F572</f>
        <v>5347.5</v>
      </c>
    </row>
    <row r="644" spans="1:4" outlineLevel="2" x14ac:dyDescent="0.25">
      <c r="A644" s="34" t="s">
        <v>439</v>
      </c>
      <c r="B644" s="35" t="s">
        <v>440</v>
      </c>
      <c r="C644" s="35"/>
      <c r="D644" s="62">
        <f>D645</f>
        <v>6933.7</v>
      </c>
    </row>
    <row r="645" spans="1:4" outlineLevel="7" x14ac:dyDescent="0.25">
      <c r="A645" s="34" t="s">
        <v>57</v>
      </c>
      <c r="B645" s="35" t="s">
        <v>440</v>
      </c>
      <c r="C645" s="35" t="s">
        <v>58</v>
      </c>
      <c r="D645" s="62">
        <f>D646</f>
        <v>6933.7</v>
      </c>
    </row>
    <row r="646" spans="1:4" outlineLevel="7" x14ac:dyDescent="0.25">
      <c r="A646" s="37" t="s">
        <v>59</v>
      </c>
      <c r="B646" s="38" t="s">
        <v>440</v>
      </c>
      <c r="C646" s="38" t="s">
        <v>60</v>
      </c>
      <c r="D646" s="63">
        <f>ведомствен!F575</f>
        <v>6933.7</v>
      </c>
    </row>
    <row r="647" spans="1:4" outlineLevel="1" x14ac:dyDescent="0.25">
      <c r="A647" s="34" t="s">
        <v>449</v>
      </c>
      <c r="B647" s="35" t="s">
        <v>450</v>
      </c>
      <c r="C647" s="35"/>
      <c r="D647" s="62">
        <f>D648</f>
        <v>27627</v>
      </c>
    </row>
    <row r="648" spans="1:4" outlineLevel="2" x14ac:dyDescent="0.25">
      <c r="A648" s="34" t="s">
        <v>451</v>
      </c>
      <c r="B648" s="35" t="s">
        <v>452</v>
      </c>
      <c r="C648" s="35"/>
      <c r="D648" s="62">
        <f>D649</f>
        <v>27627</v>
      </c>
    </row>
    <row r="649" spans="1:4" outlineLevel="7" x14ac:dyDescent="0.25">
      <c r="A649" s="34" t="s">
        <v>292</v>
      </c>
      <c r="B649" s="35" t="s">
        <v>452</v>
      </c>
      <c r="C649" s="35" t="s">
        <v>293</v>
      </c>
      <c r="D649" s="62">
        <f>D650</f>
        <v>27627</v>
      </c>
    </row>
    <row r="650" spans="1:4" outlineLevel="7" x14ac:dyDescent="0.25">
      <c r="A650" s="37" t="s">
        <v>413</v>
      </c>
      <c r="B650" s="38" t="s">
        <v>452</v>
      </c>
      <c r="C650" s="38" t="s">
        <v>414</v>
      </c>
      <c r="D650" s="63">
        <f>ведомствен!F588</f>
        <v>27627</v>
      </c>
    </row>
    <row r="651" spans="1:4" outlineLevel="1" x14ac:dyDescent="0.25">
      <c r="A651" s="34" t="s">
        <v>441</v>
      </c>
      <c r="B651" s="35" t="s">
        <v>442</v>
      </c>
      <c r="C651" s="35"/>
      <c r="D651" s="62">
        <f>D652+D655</f>
        <v>7846</v>
      </c>
    </row>
    <row r="652" spans="1:4" ht="30.6" outlineLevel="2" x14ac:dyDescent="0.25">
      <c r="A652" s="41" t="s">
        <v>443</v>
      </c>
      <c r="B652" s="35" t="s">
        <v>444</v>
      </c>
      <c r="C652" s="35"/>
      <c r="D652" s="62">
        <f>D653</f>
        <v>1962</v>
      </c>
    </row>
    <row r="653" spans="1:4" outlineLevel="7" x14ac:dyDescent="0.25">
      <c r="A653" s="34" t="s">
        <v>57</v>
      </c>
      <c r="B653" s="35" t="s">
        <v>444</v>
      </c>
      <c r="C653" s="35" t="s">
        <v>58</v>
      </c>
      <c r="D653" s="62">
        <f>D654</f>
        <v>1962</v>
      </c>
    </row>
    <row r="654" spans="1:4" outlineLevel="7" x14ac:dyDescent="0.25">
      <c r="A654" s="37" t="s">
        <v>59</v>
      </c>
      <c r="B654" s="38" t="s">
        <v>444</v>
      </c>
      <c r="C654" s="38" t="s">
        <v>60</v>
      </c>
      <c r="D654" s="63">
        <f>ведомствен!F579</f>
        <v>1962</v>
      </c>
    </row>
    <row r="655" spans="1:4" ht="30.6" outlineLevel="2" x14ac:dyDescent="0.25">
      <c r="A655" s="41" t="s">
        <v>445</v>
      </c>
      <c r="B655" s="35" t="s">
        <v>446</v>
      </c>
      <c r="C655" s="35"/>
      <c r="D655" s="62">
        <f>D656</f>
        <v>5884</v>
      </c>
    </row>
    <row r="656" spans="1:4" outlineLevel="7" x14ac:dyDescent="0.25">
      <c r="A656" s="34" t="s">
        <v>57</v>
      </c>
      <c r="B656" s="35" t="s">
        <v>446</v>
      </c>
      <c r="C656" s="35" t="s">
        <v>58</v>
      </c>
      <c r="D656" s="62">
        <f>D657</f>
        <v>5884</v>
      </c>
    </row>
    <row r="657" spans="1:4" outlineLevel="7" x14ac:dyDescent="0.25">
      <c r="A657" s="37" t="s">
        <v>59</v>
      </c>
      <c r="B657" s="38" t="s">
        <v>446</v>
      </c>
      <c r="C657" s="38" t="s">
        <v>60</v>
      </c>
      <c r="D657" s="63">
        <f>ведомствен!F582</f>
        <v>5884</v>
      </c>
    </row>
    <row r="658" spans="1:4" ht="20.399999999999999" x14ac:dyDescent="0.25">
      <c r="A658" s="20" t="s">
        <v>165</v>
      </c>
      <c r="B658" s="19" t="s">
        <v>166</v>
      </c>
      <c r="C658" s="19"/>
      <c r="D658" s="61">
        <f>D659+D669+D673</f>
        <v>5755</v>
      </c>
    </row>
    <row r="659" spans="1:4" outlineLevel="1" x14ac:dyDescent="0.25">
      <c r="A659" s="34" t="s">
        <v>167</v>
      </c>
      <c r="B659" s="35" t="s">
        <v>168</v>
      </c>
      <c r="C659" s="35"/>
      <c r="D659" s="62">
        <f>D660+D663+D666</f>
        <v>4705</v>
      </c>
    </row>
    <row r="660" spans="1:4" ht="30.6" outlineLevel="2" x14ac:dyDescent="0.25">
      <c r="A660" s="41" t="s">
        <v>169</v>
      </c>
      <c r="B660" s="35" t="s">
        <v>170</v>
      </c>
      <c r="C660" s="35"/>
      <c r="D660" s="62">
        <f>D661</f>
        <v>893</v>
      </c>
    </row>
    <row r="661" spans="1:4" outlineLevel="7" x14ac:dyDescent="0.25">
      <c r="A661" s="34" t="s">
        <v>25</v>
      </c>
      <c r="B661" s="35" t="s">
        <v>170</v>
      </c>
      <c r="C661" s="35" t="s">
        <v>26</v>
      </c>
      <c r="D661" s="62">
        <f>D662</f>
        <v>893</v>
      </c>
    </row>
    <row r="662" spans="1:4" outlineLevel="7" x14ac:dyDescent="0.25">
      <c r="A662" s="37" t="s">
        <v>27</v>
      </c>
      <c r="B662" s="38" t="s">
        <v>170</v>
      </c>
      <c r="C662" s="38" t="s">
        <v>28</v>
      </c>
      <c r="D662" s="63">
        <f>ведомствен!F193</f>
        <v>893</v>
      </c>
    </row>
    <row r="663" spans="1:4" outlineLevel="2" x14ac:dyDescent="0.25">
      <c r="A663" s="34" t="s">
        <v>302</v>
      </c>
      <c r="B663" s="35" t="s">
        <v>303</v>
      </c>
      <c r="C663" s="35"/>
      <c r="D663" s="62">
        <f>D664</f>
        <v>3803</v>
      </c>
    </row>
    <row r="664" spans="1:4" outlineLevel="7" x14ac:dyDescent="0.25">
      <c r="A664" s="34" t="s">
        <v>304</v>
      </c>
      <c r="B664" s="35" t="s">
        <v>303</v>
      </c>
      <c r="C664" s="35" t="s">
        <v>305</v>
      </c>
      <c r="D664" s="62">
        <f>D665</f>
        <v>3803</v>
      </c>
    </row>
    <row r="665" spans="1:4" outlineLevel="7" x14ac:dyDescent="0.25">
      <c r="A665" s="37" t="s">
        <v>306</v>
      </c>
      <c r="B665" s="38" t="s">
        <v>303</v>
      </c>
      <c r="C665" s="38" t="s">
        <v>307</v>
      </c>
      <c r="D665" s="63">
        <f>ведомствен!F366</f>
        <v>3803</v>
      </c>
    </row>
    <row r="666" spans="1:4" ht="30.6" outlineLevel="2" x14ac:dyDescent="0.25">
      <c r="A666" s="34" t="s">
        <v>171</v>
      </c>
      <c r="B666" s="35" t="s">
        <v>172</v>
      </c>
      <c r="C666" s="35"/>
      <c r="D666" s="62">
        <f>D667</f>
        <v>9</v>
      </c>
    </row>
    <row r="667" spans="1:4" outlineLevel="7" x14ac:dyDescent="0.25">
      <c r="A667" s="34" t="s">
        <v>25</v>
      </c>
      <c r="B667" s="35" t="s">
        <v>172</v>
      </c>
      <c r="C667" s="35" t="s">
        <v>26</v>
      </c>
      <c r="D667" s="62">
        <f>D668</f>
        <v>9</v>
      </c>
    </row>
    <row r="668" spans="1:4" outlineLevel="7" x14ac:dyDescent="0.25">
      <c r="A668" s="37" t="s">
        <v>27</v>
      </c>
      <c r="B668" s="38" t="s">
        <v>172</v>
      </c>
      <c r="C668" s="38" t="s">
        <v>28</v>
      </c>
      <c r="D668" s="63">
        <f>ведомствен!F196</f>
        <v>9</v>
      </c>
    </row>
    <row r="669" spans="1:4" outlineLevel="1" x14ac:dyDescent="0.25">
      <c r="A669" s="34" t="s">
        <v>239</v>
      </c>
      <c r="B669" s="35" t="s">
        <v>240</v>
      </c>
      <c r="C669" s="35"/>
      <c r="D669" s="62">
        <f>D670</f>
        <v>1000</v>
      </c>
    </row>
    <row r="670" spans="1:4" ht="20.399999999999999" outlineLevel="2" x14ac:dyDescent="0.25">
      <c r="A670" s="34" t="s">
        <v>241</v>
      </c>
      <c r="B670" s="35" t="s">
        <v>242</v>
      </c>
      <c r="C670" s="35"/>
      <c r="D670" s="62">
        <f>D671</f>
        <v>1000</v>
      </c>
    </row>
    <row r="671" spans="1:4" outlineLevel="7" x14ac:dyDescent="0.25">
      <c r="A671" s="34" t="s">
        <v>61</v>
      </c>
      <c r="B671" s="35" t="s">
        <v>242</v>
      </c>
      <c r="C671" s="35" t="s">
        <v>62</v>
      </c>
      <c r="D671" s="62">
        <f>D672</f>
        <v>1000</v>
      </c>
    </row>
    <row r="672" spans="1:4" ht="20.399999999999999" outlineLevel="7" x14ac:dyDescent="0.25">
      <c r="A672" s="37" t="s">
        <v>73</v>
      </c>
      <c r="B672" s="38" t="s">
        <v>242</v>
      </c>
      <c r="C672" s="38" t="s">
        <v>74</v>
      </c>
      <c r="D672" s="63">
        <f>ведомствен!F289</f>
        <v>1000</v>
      </c>
    </row>
    <row r="673" spans="1:4" outlineLevel="1" x14ac:dyDescent="0.25">
      <c r="A673" s="34" t="s">
        <v>243</v>
      </c>
      <c r="B673" s="35" t="s">
        <v>244</v>
      </c>
      <c r="C673" s="35"/>
      <c r="D673" s="62">
        <f>D674</f>
        <v>50</v>
      </c>
    </row>
    <row r="674" spans="1:4" outlineLevel="2" x14ac:dyDescent="0.25">
      <c r="A674" s="34" t="s">
        <v>245</v>
      </c>
      <c r="B674" s="35" t="s">
        <v>246</v>
      </c>
      <c r="C674" s="35"/>
      <c r="D674" s="62">
        <f>D675</f>
        <v>50</v>
      </c>
    </row>
    <row r="675" spans="1:4" outlineLevel="7" x14ac:dyDescent="0.25">
      <c r="A675" s="34" t="s">
        <v>25</v>
      </c>
      <c r="B675" s="35" t="s">
        <v>246</v>
      </c>
      <c r="C675" s="35" t="s">
        <v>26</v>
      </c>
      <c r="D675" s="62">
        <f>D676</f>
        <v>50</v>
      </c>
    </row>
    <row r="676" spans="1:4" outlineLevel="7" x14ac:dyDescent="0.25">
      <c r="A676" s="37" t="s">
        <v>27</v>
      </c>
      <c r="B676" s="38" t="s">
        <v>246</v>
      </c>
      <c r="C676" s="38" t="s">
        <v>28</v>
      </c>
      <c r="D676" s="63">
        <f>ведомствен!F293</f>
        <v>50</v>
      </c>
    </row>
    <row r="677" spans="1:4" x14ac:dyDescent="0.25">
      <c r="A677" s="20" t="s">
        <v>39</v>
      </c>
      <c r="B677" s="19" t="s">
        <v>40</v>
      </c>
      <c r="C677" s="19"/>
      <c r="D677" s="61">
        <f>D678+D682+D698+D711+D736+D751+D760+D772+D811</f>
        <v>340725.1</v>
      </c>
    </row>
    <row r="678" spans="1:4" ht="20.399999999999999" outlineLevel="1" x14ac:dyDescent="0.25">
      <c r="A678" s="34" t="s">
        <v>716</v>
      </c>
      <c r="B678" s="35" t="s">
        <v>717</v>
      </c>
      <c r="C678" s="35"/>
      <c r="D678" s="62">
        <f>D679</f>
        <v>50947.8</v>
      </c>
    </row>
    <row r="679" spans="1:4" outlineLevel="2" x14ac:dyDescent="0.25">
      <c r="A679" s="34" t="s">
        <v>718</v>
      </c>
      <c r="B679" s="35" t="s">
        <v>719</v>
      </c>
      <c r="C679" s="35"/>
      <c r="D679" s="62">
        <f>D680</f>
        <v>50947.8</v>
      </c>
    </row>
    <row r="680" spans="1:4" outlineLevel="7" x14ac:dyDescent="0.25">
      <c r="A680" s="34" t="s">
        <v>339</v>
      </c>
      <c r="B680" s="35" t="s">
        <v>719</v>
      </c>
      <c r="C680" s="35" t="s">
        <v>340</v>
      </c>
      <c r="D680" s="62">
        <f>D681</f>
        <v>50947.8</v>
      </c>
    </row>
    <row r="681" spans="1:4" outlineLevel="7" x14ac:dyDescent="0.25">
      <c r="A681" s="37" t="s">
        <v>467</v>
      </c>
      <c r="B681" s="38" t="s">
        <v>719</v>
      </c>
      <c r="C681" s="38" t="s">
        <v>468</v>
      </c>
      <c r="D681" s="63">
        <f>ведомствен!F1181</f>
        <v>50947.8</v>
      </c>
    </row>
    <row r="682" spans="1:4" ht="20.399999999999999" outlineLevel="1" x14ac:dyDescent="0.25">
      <c r="A682" s="34" t="s">
        <v>221</v>
      </c>
      <c r="B682" s="35" t="s">
        <v>222</v>
      </c>
      <c r="C682" s="35"/>
      <c r="D682" s="62">
        <f>D683+D686+D689+D692+D695</f>
        <v>14319</v>
      </c>
    </row>
    <row r="683" spans="1:4" ht="20.399999999999999" outlineLevel="2" x14ac:dyDescent="0.25">
      <c r="A683" s="34" t="s">
        <v>223</v>
      </c>
      <c r="B683" s="35" t="s">
        <v>224</v>
      </c>
      <c r="C683" s="35"/>
      <c r="D683" s="62">
        <f>D684</f>
        <v>2629.2</v>
      </c>
    </row>
    <row r="684" spans="1:4" outlineLevel="7" x14ac:dyDescent="0.25">
      <c r="A684" s="34" t="s">
        <v>25</v>
      </c>
      <c r="B684" s="35" t="s">
        <v>224</v>
      </c>
      <c r="C684" s="35" t="s">
        <v>26</v>
      </c>
      <c r="D684" s="62">
        <f>D685</f>
        <v>2629.2</v>
      </c>
    </row>
    <row r="685" spans="1:4" outlineLevel="7" x14ac:dyDescent="0.25">
      <c r="A685" s="37" t="s">
        <v>27</v>
      </c>
      <c r="B685" s="38" t="s">
        <v>224</v>
      </c>
      <c r="C685" s="38" t="s">
        <v>28</v>
      </c>
      <c r="D685" s="63">
        <f>ведомствен!F264</f>
        <v>2629.2</v>
      </c>
    </row>
    <row r="686" spans="1:4" ht="20.399999999999999" outlineLevel="2" x14ac:dyDescent="0.25">
      <c r="A686" s="34" t="s">
        <v>225</v>
      </c>
      <c r="B686" s="35" t="s">
        <v>226</v>
      </c>
      <c r="C686" s="35"/>
      <c r="D686" s="62">
        <f>D687</f>
        <v>162</v>
      </c>
    </row>
    <row r="687" spans="1:4" outlineLevel="7" x14ac:dyDescent="0.25">
      <c r="A687" s="34" t="s">
        <v>25</v>
      </c>
      <c r="B687" s="35" t="s">
        <v>226</v>
      </c>
      <c r="C687" s="35" t="s">
        <v>26</v>
      </c>
      <c r="D687" s="62">
        <f>D688</f>
        <v>162</v>
      </c>
    </row>
    <row r="688" spans="1:4" outlineLevel="7" x14ac:dyDescent="0.25">
      <c r="A688" s="37" t="s">
        <v>27</v>
      </c>
      <c r="B688" s="38" t="s">
        <v>226</v>
      </c>
      <c r="C688" s="38" t="s">
        <v>28</v>
      </c>
      <c r="D688" s="63">
        <f>ведомствен!F267</f>
        <v>162</v>
      </c>
    </row>
    <row r="689" spans="1:4" ht="20.399999999999999" outlineLevel="2" x14ac:dyDescent="0.25">
      <c r="A689" s="34" t="s">
        <v>227</v>
      </c>
      <c r="B689" s="35" t="s">
        <v>228</v>
      </c>
      <c r="C689" s="35"/>
      <c r="D689" s="62">
        <f>D690</f>
        <v>587.79999999999995</v>
      </c>
    </row>
    <row r="690" spans="1:4" outlineLevel="7" x14ac:dyDescent="0.25">
      <c r="A690" s="34" t="s">
        <v>25</v>
      </c>
      <c r="B690" s="35" t="s">
        <v>228</v>
      </c>
      <c r="C690" s="35" t="s">
        <v>26</v>
      </c>
      <c r="D690" s="62">
        <f>D691</f>
        <v>587.79999999999995</v>
      </c>
    </row>
    <row r="691" spans="1:4" outlineLevel="7" x14ac:dyDescent="0.25">
      <c r="A691" s="37" t="s">
        <v>27</v>
      </c>
      <c r="B691" s="38" t="s">
        <v>228</v>
      </c>
      <c r="C691" s="38" t="s">
        <v>28</v>
      </c>
      <c r="D691" s="63">
        <f>ведомствен!F270</f>
        <v>587.79999999999995</v>
      </c>
    </row>
    <row r="692" spans="1:4" ht="20.399999999999999" outlineLevel="2" x14ac:dyDescent="0.25">
      <c r="A692" s="34" t="s">
        <v>229</v>
      </c>
      <c r="B692" s="35" t="s">
        <v>230</v>
      </c>
      <c r="C692" s="35"/>
      <c r="D692" s="62">
        <f>D693</f>
        <v>3035</v>
      </c>
    </row>
    <row r="693" spans="1:4" outlineLevel="7" x14ac:dyDescent="0.25">
      <c r="A693" s="34" t="s">
        <v>25</v>
      </c>
      <c r="B693" s="35" t="s">
        <v>230</v>
      </c>
      <c r="C693" s="35" t="s">
        <v>26</v>
      </c>
      <c r="D693" s="62">
        <f>D694</f>
        <v>3035</v>
      </c>
    </row>
    <row r="694" spans="1:4" outlineLevel="7" x14ac:dyDescent="0.25">
      <c r="A694" s="37" t="s">
        <v>27</v>
      </c>
      <c r="B694" s="38" t="s">
        <v>230</v>
      </c>
      <c r="C694" s="38" t="s">
        <v>28</v>
      </c>
      <c r="D694" s="63">
        <f>ведомствен!F273</f>
        <v>3035</v>
      </c>
    </row>
    <row r="695" spans="1:4" ht="20.399999999999999" outlineLevel="2" x14ac:dyDescent="0.25">
      <c r="A695" s="34" t="s">
        <v>231</v>
      </c>
      <c r="B695" s="35" t="s">
        <v>232</v>
      </c>
      <c r="C695" s="35"/>
      <c r="D695" s="62">
        <f>D696</f>
        <v>7905</v>
      </c>
    </row>
    <row r="696" spans="1:4" outlineLevel="7" x14ac:dyDescent="0.25">
      <c r="A696" s="34" t="s">
        <v>25</v>
      </c>
      <c r="B696" s="35" t="s">
        <v>232</v>
      </c>
      <c r="C696" s="35" t="s">
        <v>26</v>
      </c>
      <c r="D696" s="62">
        <f>D697</f>
        <v>7905</v>
      </c>
    </row>
    <row r="697" spans="1:4" outlineLevel="7" x14ac:dyDescent="0.25">
      <c r="A697" s="37" t="s">
        <v>27</v>
      </c>
      <c r="B697" s="38" t="s">
        <v>232</v>
      </c>
      <c r="C697" s="38" t="s">
        <v>28</v>
      </c>
      <c r="D697" s="63">
        <f>ведомствен!F276</f>
        <v>7905</v>
      </c>
    </row>
    <row r="698" spans="1:4" outlineLevel="1" x14ac:dyDescent="0.25">
      <c r="A698" s="34" t="s">
        <v>742</v>
      </c>
      <c r="B698" s="35" t="s">
        <v>743</v>
      </c>
      <c r="C698" s="35"/>
      <c r="D698" s="62">
        <f>D699+D702+D705+D708</f>
        <v>18992.900000000001</v>
      </c>
    </row>
    <row r="699" spans="1:4" outlineLevel="2" x14ac:dyDescent="0.25">
      <c r="A699" s="34" t="s">
        <v>752</v>
      </c>
      <c r="B699" s="35" t="s">
        <v>753</v>
      </c>
      <c r="C699" s="35"/>
      <c r="D699" s="62">
        <f>D700</f>
        <v>600</v>
      </c>
    </row>
    <row r="700" spans="1:4" outlineLevel="7" x14ac:dyDescent="0.25">
      <c r="A700" s="34" t="s">
        <v>25</v>
      </c>
      <c r="B700" s="35" t="s">
        <v>753</v>
      </c>
      <c r="C700" s="35" t="s">
        <v>26</v>
      </c>
      <c r="D700" s="62">
        <f>D701</f>
        <v>600</v>
      </c>
    </row>
    <row r="701" spans="1:4" outlineLevel="7" x14ac:dyDescent="0.25">
      <c r="A701" s="37" t="s">
        <v>27</v>
      </c>
      <c r="B701" s="38" t="s">
        <v>753</v>
      </c>
      <c r="C701" s="38" t="s">
        <v>28</v>
      </c>
      <c r="D701" s="63">
        <f>ведомствен!F1261</f>
        <v>600</v>
      </c>
    </row>
    <row r="702" spans="1:4" outlineLevel="2" x14ac:dyDescent="0.25">
      <c r="A702" s="34" t="s">
        <v>748</v>
      </c>
      <c r="B702" s="35" t="s">
        <v>749</v>
      </c>
      <c r="C702" s="35"/>
      <c r="D702" s="62">
        <f>D703</f>
        <v>1472.9</v>
      </c>
    </row>
    <row r="703" spans="1:4" outlineLevel="7" x14ac:dyDescent="0.25">
      <c r="A703" s="34" t="s">
        <v>61</v>
      </c>
      <c r="B703" s="35" t="s">
        <v>749</v>
      </c>
      <c r="C703" s="35" t="s">
        <v>62</v>
      </c>
      <c r="D703" s="62">
        <f>D704</f>
        <v>1472.9</v>
      </c>
    </row>
    <row r="704" spans="1:4" outlineLevel="7" x14ac:dyDescent="0.25">
      <c r="A704" s="37" t="s">
        <v>750</v>
      </c>
      <c r="B704" s="38" t="s">
        <v>749</v>
      </c>
      <c r="C704" s="38" t="s">
        <v>751</v>
      </c>
      <c r="D704" s="63">
        <f>ведомствен!F1255</f>
        <v>1472.9</v>
      </c>
    </row>
    <row r="705" spans="1:4" ht="20.399999999999999" outlineLevel="2" x14ac:dyDescent="0.25">
      <c r="A705" s="34" t="s">
        <v>744</v>
      </c>
      <c r="B705" s="35" t="s">
        <v>745</v>
      </c>
      <c r="C705" s="35"/>
      <c r="D705" s="62">
        <f>D706</f>
        <v>420</v>
      </c>
    </row>
    <row r="706" spans="1:4" outlineLevel="7" x14ac:dyDescent="0.25">
      <c r="A706" s="34" t="s">
        <v>25</v>
      </c>
      <c r="B706" s="35" t="s">
        <v>745</v>
      </c>
      <c r="C706" s="35" t="s">
        <v>26</v>
      </c>
      <c r="D706" s="62">
        <f>D707</f>
        <v>420</v>
      </c>
    </row>
    <row r="707" spans="1:4" outlineLevel="7" x14ac:dyDescent="0.25">
      <c r="A707" s="37" t="s">
        <v>27</v>
      </c>
      <c r="B707" s="38" t="s">
        <v>745</v>
      </c>
      <c r="C707" s="38" t="s">
        <v>28</v>
      </c>
      <c r="D707" s="63">
        <f>ведомствен!F1241</f>
        <v>420</v>
      </c>
    </row>
    <row r="708" spans="1:4" outlineLevel="2" x14ac:dyDescent="0.25">
      <c r="A708" s="34" t="s">
        <v>763</v>
      </c>
      <c r="B708" s="35" t="s">
        <v>764</v>
      </c>
      <c r="C708" s="35"/>
      <c r="D708" s="62">
        <f>D709</f>
        <v>16500</v>
      </c>
    </row>
    <row r="709" spans="1:4" outlineLevel="7" x14ac:dyDescent="0.25">
      <c r="A709" s="34" t="s">
        <v>765</v>
      </c>
      <c r="B709" s="35" t="s">
        <v>764</v>
      </c>
      <c r="C709" s="35" t="s">
        <v>766</v>
      </c>
      <c r="D709" s="62">
        <f>D710</f>
        <v>16500</v>
      </c>
    </row>
    <row r="710" spans="1:4" outlineLevel="7" x14ac:dyDescent="0.25">
      <c r="A710" s="37" t="s">
        <v>767</v>
      </c>
      <c r="B710" s="38" t="s">
        <v>764</v>
      </c>
      <c r="C710" s="38" t="s">
        <v>768</v>
      </c>
      <c r="D710" s="63">
        <f>ведомствен!F1295</f>
        <v>16500</v>
      </c>
    </row>
    <row r="711" spans="1:4" outlineLevel="1" x14ac:dyDescent="0.25">
      <c r="A711" s="34" t="s">
        <v>41</v>
      </c>
      <c r="B711" s="35" t="s">
        <v>42</v>
      </c>
      <c r="C711" s="35"/>
      <c r="D711" s="62">
        <f>D712+D717+D720+D725+D728+D731</f>
        <v>11168.7</v>
      </c>
    </row>
    <row r="712" spans="1:4" ht="20.399999999999999" outlineLevel="2" x14ac:dyDescent="0.25">
      <c r="A712" s="34" t="s">
        <v>720</v>
      </c>
      <c r="B712" s="35" t="s">
        <v>721</v>
      </c>
      <c r="C712" s="35"/>
      <c r="D712" s="62">
        <f>D713+D715</f>
        <v>911.7</v>
      </c>
    </row>
    <row r="713" spans="1:4" outlineLevel="7" x14ac:dyDescent="0.25">
      <c r="A713" s="34" t="s">
        <v>25</v>
      </c>
      <c r="B713" s="35" t="s">
        <v>721</v>
      </c>
      <c r="C713" s="35" t="s">
        <v>26</v>
      </c>
      <c r="D713" s="62">
        <f>D714</f>
        <v>589.6</v>
      </c>
    </row>
    <row r="714" spans="1:4" outlineLevel="7" x14ac:dyDescent="0.25">
      <c r="A714" s="37" t="s">
        <v>27</v>
      </c>
      <c r="B714" s="38" t="s">
        <v>721</v>
      </c>
      <c r="C714" s="38" t="s">
        <v>28</v>
      </c>
      <c r="D714" s="63">
        <f>ведомствен!F1185</f>
        <v>589.6</v>
      </c>
    </row>
    <row r="715" spans="1:4" outlineLevel="7" x14ac:dyDescent="0.25">
      <c r="A715" s="34" t="s">
        <v>61</v>
      </c>
      <c r="B715" s="35" t="s">
        <v>721</v>
      </c>
      <c r="C715" s="35" t="s">
        <v>62</v>
      </c>
      <c r="D715" s="62">
        <f>D716</f>
        <v>322.10000000000002</v>
      </c>
    </row>
    <row r="716" spans="1:4" outlineLevel="7" x14ac:dyDescent="0.25">
      <c r="A716" s="37" t="s">
        <v>722</v>
      </c>
      <c r="B716" s="38" t="s">
        <v>721</v>
      </c>
      <c r="C716" s="38" t="s">
        <v>723</v>
      </c>
      <c r="D716" s="63">
        <f>ведомствен!F1187</f>
        <v>322.10000000000002</v>
      </c>
    </row>
    <row r="717" spans="1:4" ht="20.399999999999999" outlineLevel="2" x14ac:dyDescent="0.25">
      <c r="A717" s="34" t="s">
        <v>724</v>
      </c>
      <c r="B717" s="35" t="s">
        <v>725</v>
      </c>
      <c r="C717" s="35"/>
      <c r="D717" s="62">
        <f>D718</f>
        <v>697.3</v>
      </c>
    </row>
    <row r="718" spans="1:4" outlineLevel="7" x14ac:dyDescent="0.25">
      <c r="A718" s="34" t="s">
        <v>25</v>
      </c>
      <c r="B718" s="35" t="s">
        <v>725</v>
      </c>
      <c r="C718" s="35" t="s">
        <v>26</v>
      </c>
      <c r="D718" s="62">
        <f>D719</f>
        <v>697.3</v>
      </c>
    </row>
    <row r="719" spans="1:4" outlineLevel="7" x14ac:dyDescent="0.25">
      <c r="A719" s="37" t="s">
        <v>27</v>
      </c>
      <c r="B719" s="38" t="s">
        <v>725</v>
      </c>
      <c r="C719" s="38" t="s">
        <v>28</v>
      </c>
      <c r="D719" s="63">
        <f>ведомствен!F1190</f>
        <v>697.3</v>
      </c>
    </row>
    <row r="720" spans="1:4" ht="20.399999999999999" outlineLevel="2" x14ac:dyDescent="0.25">
      <c r="A720" s="34" t="s">
        <v>726</v>
      </c>
      <c r="B720" s="35" t="s">
        <v>727</v>
      </c>
      <c r="C720" s="35"/>
      <c r="D720" s="62">
        <f>D721+D723</f>
        <v>718</v>
      </c>
    </row>
    <row r="721" spans="1:4" outlineLevel="7" x14ac:dyDescent="0.25">
      <c r="A721" s="34" t="s">
        <v>25</v>
      </c>
      <c r="B721" s="35" t="s">
        <v>727</v>
      </c>
      <c r="C721" s="35" t="s">
        <v>26</v>
      </c>
      <c r="D721" s="62">
        <f>D722</f>
        <v>673</v>
      </c>
    </row>
    <row r="722" spans="1:4" outlineLevel="7" x14ac:dyDescent="0.25">
      <c r="A722" s="37" t="s">
        <v>27</v>
      </c>
      <c r="B722" s="38" t="s">
        <v>727</v>
      </c>
      <c r="C722" s="38" t="s">
        <v>28</v>
      </c>
      <c r="D722" s="63">
        <f>ведомствен!F1193</f>
        <v>673</v>
      </c>
    </row>
    <row r="723" spans="1:4" outlineLevel="7" x14ac:dyDescent="0.25">
      <c r="A723" s="34" t="s">
        <v>61</v>
      </c>
      <c r="B723" s="35" t="s">
        <v>727</v>
      </c>
      <c r="C723" s="35" t="s">
        <v>62</v>
      </c>
      <c r="D723" s="62">
        <f>D724</f>
        <v>45</v>
      </c>
    </row>
    <row r="724" spans="1:4" outlineLevel="7" x14ac:dyDescent="0.25">
      <c r="A724" s="37" t="s">
        <v>722</v>
      </c>
      <c r="B724" s="38" t="s">
        <v>727</v>
      </c>
      <c r="C724" s="38" t="s">
        <v>723</v>
      </c>
      <c r="D724" s="63">
        <f>ведомствен!F1195</f>
        <v>45</v>
      </c>
    </row>
    <row r="725" spans="1:4" outlineLevel="2" x14ac:dyDescent="0.25">
      <c r="A725" s="34" t="s">
        <v>728</v>
      </c>
      <c r="B725" s="35" t="s">
        <v>729</v>
      </c>
      <c r="C725" s="35"/>
      <c r="D725" s="62">
        <f>D726</f>
        <v>100</v>
      </c>
    </row>
    <row r="726" spans="1:4" outlineLevel="7" x14ac:dyDescent="0.25">
      <c r="A726" s="34" t="s">
        <v>25</v>
      </c>
      <c r="B726" s="35" t="s">
        <v>729</v>
      </c>
      <c r="C726" s="35" t="s">
        <v>26</v>
      </c>
      <c r="D726" s="62">
        <f>D727</f>
        <v>100</v>
      </c>
    </row>
    <row r="727" spans="1:4" outlineLevel="7" x14ac:dyDescent="0.25">
      <c r="A727" s="37" t="s">
        <v>27</v>
      </c>
      <c r="B727" s="38" t="s">
        <v>729</v>
      </c>
      <c r="C727" s="38" t="s">
        <v>28</v>
      </c>
      <c r="D727" s="63">
        <f>ведомствен!F1198</f>
        <v>100</v>
      </c>
    </row>
    <row r="728" spans="1:4" ht="30.6" outlineLevel="2" x14ac:dyDescent="0.25">
      <c r="A728" s="34" t="s">
        <v>730</v>
      </c>
      <c r="B728" s="35" t="s">
        <v>731</v>
      </c>
      <c r="C728" s="35"/>
      <c r="D728" s="62">
        <f>D729</f>
        <v>555.70000000000005</v>
      </c>
    </row>
    <row r="729" spans="1:4" outlineLevel="7" x14ac:dyDescent="0.25">
      <c r="A729" s="34" t="s">
        <v>25</v>
      </c>
      <c r="B729" s="35" t="s">
        <v>731</v>
      </c>
      <c r="C729" s="35" t="s">
        <v>26</v>
      </c>
      <c r="D729" s="62">
        <f>D730</f>
        <v>555.70000000000005</v>
      </c>
    </row>
    <row r="730" spans="1:4" outlineLevel="7" x14ac:dyDescent="0.25">
      <c r="A730" s="37" t="s">
        <v>27</v>
      </c>
      <c r="B730" s="38" t="s">
        <v>731</v>
      </c>
      <c r="C730" s="38" t="s">
        <v>28</v>
      </c>
      <c r="D730" s="63">
        <f>ведомствен!F1201</f>
        <v>555.70000000000005</v>
      </c>
    </row>
    <row r="731" spans="1:4" outlineLevel="2" x14ac:dyDescent="0.25">
      <c r="A731" s="34" t="s">
        <v>43</v>
      </c>
      <c r="B731" s="35" t="s">
        <v>44</v>
      </c>
      <c r="C731" s="35"/>
      <c r="D731" s="62">
        <f>D732+D734</f>
        <v>8186</v>
      </c>
    </row>
    <row r="732" spans="1:4" ht="20.399999999999999" outlineLevel="7" x14ac:dyDescent="0.25">
      <c r="A732" s="34" t="s">
        <v>17</v>
      </c>
      <c r="B732" s="35" t="s">
        <v>44</v>
      </c>
      <c r="C732" s="35" t="s">
        <v>18</v>
      </c>
      <c r="D732" s="62">
        <f>D733</f>
        <v>7294.2</v>
      </c>
    </row>
    <row r="733" spans="1:4" outlineLevel="7" x14ac:dyDescent="0.25">
      <c r="A733" s="37" t="s">
        <v>19</v>
      </c>
      <c r="B733" s="38" t="s">
        <v>44</v>
      </c>
      <c r="C733" s="38" t="s">
        <v>20</v>
      </c>
      <c r="D733" s="63">
        <f>ведомствен!F39</f>
        <v>7294.2</v>
      </c>
    </row>
    <row r="734" spans="1:4" outlineLevel="7" x14ac:dyDescent="0.25">
      <c r="A734" s="34" t="s">
        <v>25</v>
      </c>
      <c r="B734" s="35" t="s">
        <v>44</v>
      </c>
      <c r="C734" s="35" t="s">
        <v>26</v>
      </c>
      <c r="D734" s="62">
        <f>D735</f>
        <v>891.8</v>
      </c>
    </row>
    <row r="735" spans="1:4" outlineLevel="7" x14ac:dyDescent="0.25">
      <c r="A735" s="37" t="s">
        <v>27</v>
      </c>
      <c r="B735" s="38" t="s">
        <v>44</v>
      </c>
      <c r="C735" s="38" t="s">
        <v>28</v>
      </c>
      <c r="D735" s="63">
        <f>ведомствен!F41</f>
        <v>891.8</v>
      </c>
    </row>
    <row r="736" spans="1:4" outlineLevel="1" x14ac:dyDescent="0.25">
      <c r="A736" s="34" t="s">
        <v>83</v>
      </c>
      <c r="B736" s="35" t="s">
        <v>84</v>
      </c>
      <c r="C736" s="35"/>
      <c r="D736" s="62">
        <f>D737+D740+D748</f>
        <v>2784.8</v>
      </c>
    </row>
    <row r="737" spans="1:4" outlineLevel="2" x14ac:dyDescent="0.25">
      <c r="A737" s="34" t="s">
        <v>85</v>
      </c>
      <c r="B737" s="35" t="s">
        <v>86</v>
      </c>
      <c r="C737" s="35"/>
      <c r="D737" s="62">
        <f>D738</f>
        <v>1552.7</v>
      </c>
    </row>
    <row r="738" spans="1:4" outlineLevel="7" x14ac:dyDescent="0.25">
      <c r="A738" s="34" t="s">
        <v>25</v>
      </c>
      <c r="B738" s="35" t="s">
        <v>86</v>
      </c>
      <c r="C738" s="35" t="s">
        <v>26</v>
      </c>
      <c r="D738" s="62">
        <f>D739</f>
        <v>1552.7</v>
      </c>
    </row>
    <row r="739" spans="1:4" outlineLevel="7" x14ac:dyDescent="0.25">
      <c r="A739" s="37" t="s">
        <v>27</v>
      </c>
      <c r="B739" s="38" t="s">
        <v>86</v>
      </c>
      <c r="C739" s="38" t="s">
        <v>28</v>
      </c>
      <c r="D739" s="63">
        <f>ведомствен!F88</f>
        <v>1552.7</v>
      </c>
    </row>
    <row r="740" spans="1:4" outlineLevel="2" x14ac:dyDescent="0.25">
      <c r="A740" s="34" t="s">
        <v>161</v>
      </c>
      <c r="B740" s="35" t="s">
        <v>162</v>
      </c>
      <c r="C740" s="35"/>
      <c r="D740" s="62">
        <f>D741+D743+D745</f>
        <v>1162.0999999999999</v>
      </c>
    </row>
    <row r="741" spans="1:4" ht="20.399999999999999" outlineLevel="7" x14ac:dyDescent="0.25">
      <c r="A741" s="34" t="s">
        <v>17</v>
      </c>
      <c r="B741" s="35" t="s">
        <v>162</v>
      </c>
      <c r="C741" s="35" t="s">
        <v>18</v>
      </c>
      <c r="D741" s="62">
        <f>D742</f>
        <v>50</v>
      </c>
    </row>
    <row r="742" spans="1:4" outlineLevel="7" x14ac:dyDescent="0.25">
      <c r="A742" s="37" t="s">
        <v>89</v>
      </c>
      <c r="B742" s="38" t="s">
        <v>162</v>
      </c>
      <c r="C742" s="38" t="s">
        <v>90</v>
      </c>
      <c r="D742" s="63">
        <f>ведомствен!F1017</f>
        <v>50</v>
      </c>
    </row>
    <row r="743" spans="1:4" outlineLevel="7" x14ac:dyDescent="0.25">
      <c r="A743" s="34" t="s">
        <v>25</v>
      </c>
      <c r="B743" s="35" t="s">
        <v>162</v>
      </c>
      <c r="C743" s="35" t="s">
        <v>26</v>
      </c>
      <c r="D743" s="62">
        <f>D744</f>
        <v>542.1</v>
      </c>
    </row>
    <row r="744" spans="1:4" outlineLevel="7" x14ac:dyDescent="0.25">
      <c r="A744" s="37" t="s">
        <v>27</v>
      </c>
      <c r="B744" s="38" t="s">
        <v>162</v>
      </c>
      <c r="C744" s="38" t="s">
        <v>28</v>
      </c>
      <c r="D744" s="63">
        <f>ведомствен!F346+ведомствен!F298+ведомствен!F187</f>
        <v>542.1</v>
      </c>
    </row>
    <row r="745" spans="1:4" outlineLevel="7" x14ac:dyDescent="0.25">
      <c r="A745" s="34" t="s">
        <v>339</v>
      </c>
      <c r="B745" s="35" t="s">
        <v>162</v>
      </c>
      <c r="C745" s="35" t="s">
        <v>340</v>
      </c>
      <c r="D745" s="62">
        <f>D746+D747</f>
        <v>570</v>
      </c>
    </row>
    <row r="746" spans="1:4" outlineLevel="7" x14ac:dyDescent="0.25">
      <c r="A746" s="37" t="s">
        <v>341</v>
      </c>
      <c r="B746" s="38" t="s">
        <v>162</v>
      </c>
      <c r="C746" s="38" t="s">
        <v>342</v>
      </c>
      <c r="D746" s="63">
        <f>ведомствен!F774+ведомствен!F960+ведомствен!F1117</f>
        <v>420</v>
      </c>
    </row>
    <row r="747" spans="1:4" outlineLevel="7" x14ac:dyDescent="0.25">
      <c r="A747" s="37" t="s">
        <v>467</v>
      </c>
      <c r="B747" s="38" t="s">
        <v>162</v>
      </c>
      <c r="C747" s="38" t="s">
        <v>468</v>
      </c>
      <c r="D747" s="63">
        <f>ведомствен!F961+ведомствен!F664</f>
        <v>150</v>
      </c>
    </row>
    <row r="748" spans="1:4" ht="20.399999999999999" outlineLevel="2" x14ac:dyDescent="0.25">
      <c r="A748" s="34" t="s">
        <v>607</v>
      </c>
      <c r="B748" s="35" t="s">
        <v>608</v>
      </c>
      <c r="C748" s="35"/>
      <c r="D748" s="62">
        <f>D749</f>
        <v>70</v>
      </c>
    </row>
    <row r="749" spans="1:4" outlineLevel="7" x14ac:dyDescent="0.25">
      <c r="A749" s="34" t="s">
        <v>57</v>
      </c>
      <c r="B749" s="35" t="s">
        <v>608</v>
      </c>
      <c r="C749" s="35" t="s">
        <v>58</v>
      </c>
      <c r="D749" s="62">
        <f>D750</f>
        <v>70</v>
      </c>
    </row>
    <row r="750" spans="1:4" outlineLevel="7" x14ac:dyDescent="0.25">
      <c r="A750" s="37" t="s">
        <v>59</v>
      </c>
      <c r="B750" s="38" t="s">
        <v>608</v>
      </c>
      <c r="C750" s="38" t="s">
        <v>60</v>
      </c>
      <c r="D750" s="63">
        <f>ведомствен!F930</f>
        <v>70</v>
      </c>
    </row>
    <row r="751" spans="1:4" outlineLevel="1" x14ac:dyDescent="0.25">
      <c r="A751" s="34" t="s">
        <v>45</v>
      </c>
      <c r="B751" s="35" t="s">
        <v>46</v>
      </c>
      <c r="C751" s="35"/>
      <c r="D751" s="62">
        <f>D752+D755</f>
        <v>10010.9</v>
      </c>
    </row>
    <row r="752" spans="1:4" outlineLevel="2" x14ac:dyDescent="0.25">
      <c r="A752" s="34" t="s">
        <v>400</v>
      </c>
      <c r="B752" s="35" t="s">
        <v>401</v>
      </c>
      <c r="C752" s="35"/>
      <c r="D752" s="62">
        <f>D753</f>
        <v>5917.9</v>
      </c>
    </row>
    <row r="753" spans="1:4" outlineLevel="7" x14ac:dyDescent="0.25">
      <c r="A753" s="34" t="s">
        <v>339</v>
      </c>
      <c r="B753" s="35" t="s">
        <v>401</v>
      </c>
      <c r="C753" s="35" t="s">
        <v>340</v>
      </c>
      <c r="D753" s="62">
        <f>D754</f>
        <v>5917.9</v>
      </c>
    </row>
    <row r="754" spans="1:4" outlineLevel="7" x14ac:dyDescent="0.25">
      <c r="A754" s="37" t="s">
        <v>341</v>
      </c>
      <c r="B754" s="38" t="s">
        <v>401</v>
      </c>
      <c r="C754" s="38" t="s">
        <v>342</v>
      </c>
      <c r="D754" s="63">
        <f>ведомствен!F503</f>
        <v>5917.9</v>
      </c>
    </row>
    <row r="755" spans="1:4" ht="30.6" outlineLevel="2" x14ac:dyDescent="0.25">
      <c r="A755" s="34" t="s">
        <v>47</v>
      </c>
      <c r="B755" s="35" t="s">
        <v>48</v>
      </c>
      <c r="C755" s="35"/>
      <c r="D755" s="62">
        <f>D756+D758</f>
        <v>4093</v>
      </c>
    </row>
    <row r="756" spans="1:4" ht="20.399999999999999" outlineLevel="7" x14ac:dyDescent="0.25">
      <c r="A756" s="34" t="s">
        <v>17</v>
      </c>
      <c r="B756" s="35" t="s">
        <v>48</v>
      </c>
      <c r="C756" s="35" t="s">
        <v>18</v>
      </c>
      <c r="D756" s="62">
        <f>D757</f>
        <v>3792</v>
      </c>
    </row>
    <row r="757" spans="1:4" outlineLevel="7" x14ac:dyDescent="0.25">
      <c r="A757" s="37" t="s">
        <v>19</v>
      </c>
      <c r="B757" s="38" t="s">
        <v>48</v>
      </c>
      <c r="C757" s="38" t="s">
        <v>20</v>
      </c>
      <c r="D757" s="63">
        <f>ведомствен!F45</f>
        <v>3792</v>
      </c>
    </row>
    <row r="758" spans="1:4" outlineLevel="7" x14ac:dyDescent="0.25">
      <c r="A758" s="34" t="s">
        <v>25</v>
      </c>
      <c r="B758" s="35" t="s">
        <v>48</v>
      </c>
      <c r="C758" s="35" t="s">
        <v>26</v>
      </c>
      <c r="D758" s="62">
        <f>D759</f>
        <v>301</v>
      </c>
    </row>
    <row r="759" spans="1:4" outlineLevel="7" x14ac:dyDescent="0.25">
      <c r="A759" s="37" t="s">
        <v>27</v>
      </c>
      <c r="B759" s="38" t="s">
        <v>48</v>
      </c>
      <c r="C759" s="38" t="s">
        <v>28</v>
      </c>
      <c r="D759" s="63">
        <f>ведомствен!F47</f>
        <v>301</v>
      </c>
    </row>
    <row r="760" spans="1:4" outlineLevel="1" x14ac:dyDescent="0.25">
      <c r="A760" s="34" t="s">
        <v>49</v>
      </c>
      <c r="B760" s="35" t="s">
        <v>50</v>
      </c>
      <c r="C760" s="35"/>
      <c r="D760" s="62">
        <f>D761+D764+D769</f>
        <v>4965</v>
      </c>
    </row>
    <row r="761" spans="1:4" outlineLevel="2" x14ac:dyDescent="0.25">
      <c r="A761" s="34" t="s">
        <v>233</v>
      </c>
      <c r="B761" s="35" t="s">
        <v>234</v>
      </c>
      <c r="C761" s="35"/>
      <c r="D761" s="62">
        <f>D762</f>
        <v>60</v>
      </c>
    </row>
    <row r="762" spans="1:4" outlineLevel="7" x14ac:dyDescent="0.25">
      <c r="A762" s="34" t="s">
        <v>25</v>
      </c>
      <c r="B762" s="35" t="s">
        <v>234</v>
      </c>
      <c r="C762" s="35" t="s">
        <v>26</v>
      </c>
      <c r="D762" s="62">
        <f>D763</f>
        <v>60</v>
      </c>
    </row>
    <row r="763" spans="1:4" outlineLevel="7" x14ac:dyDescent="0.25">
      <c r="A763" s="37" t="s">
        <v>27</v>
      </c>
      <c r="B763" s="38" t="s">
        <v>234</v>
      </c>
      <c r="C763" s="38" t="s">
        <v>28</v>
      </c>
      <c r="D763" s="63">
        <f>ведомствен!F280</f>
        <v>60</v>
      </c>
    </row>
    <row r="764" spans="1:4" ht="20.399999999999999" outlineLevel="2" x14ac:dyDescent="0.25">
      <c r="A764" s="34" t="s">
        <v>51</v>
      </c>
      <c r="B764" s="35" t="s">
        <v>52</v>
      </c>
      <c r="C764" s="35"/>
      <c r="D764" s="62">
        <f>D765+D767</f>
        <v>4184</v>
      </c>
    </row>
    <row r="765" spans="1:4" ht="20.399999999999999" outlineLevel="7" x14ac:dyDescent="0.25">
      <c r="A765" s="34" t="s">
        <v>17</v>
      </c>
      <c r="B765" s="35" t="s">
        <v>52</v>
      </c>
      <c r="C765" s="35" t="s">
        <v>18</v>
      </c>
      <c r="D765" s="62">
        <f>D766</f>
        <v>3699.4</v>
      </c>
    </row>
    <row r="766" spans="1:4" outlineLevel="7" x14ac:dyDescent="0.25">
      <c r="A766" s="37" t="s">
        <v>19</v>
      </c>
      <c r="B766" s="38" t="s">
        <v>52</v>
      </c>
      <c r="C766" s="38" t="s">
        <v>20</v>
      </c>
      <c r="D766" s="63">
        <f>ведомствен!F51</f>
        <v>3699.4</v>
      </c>
    </row>
    <row r="767" spans="1:4" outlineLevel="7" x14ac:dyDescent="0.25">
      <c r="A767" s="34" t="s">
        <v>25</v>
      </c>
      <c r="B767" s="35" t="s">
        <v>52</v>
      </c>
      <c r="C767" s="35" t="s">
        <v>26</v>
      </c>
      <c r="D767" s="62">
        <f>D768</f>
        <v>484.6</v>
      </c>
    </row>
    <row r="768" spans="1:4" outlineLevel="7" x14ac:dyDescent="0.25">
      <c r="A768" s="37" t="s">
        <v>27</v>
      </c>
      <c r="B768" s="38" t="s">
        <v>52</v>
      </c>
      <c r="C768" s="38" t="s">
        <v>28</v>
      </c>
      <c r="D768" s="63">
        <f>ведомствен!F53</f>
        <v>484.6</v>
      </c>
    </row>
    <row r="769" spans="1:4" ht="20.399999999999999" outlineLevel="2" x14ac:dyDescent="0.25">
      <c r="A769" s="34" t="s">
        <v>235</v>
      </c>
      <c r="B769" s="35" t="s">
        <v>236</v>
      </c>
      <c r="C769" s="35"/>
      <c r="D769" s="62">
        <f>D770</f>
        <v>721</v>
      </c>
    </row>
    <row r="770" spans="1:4" outlineLevel="7" x14ac:dyDescent="0.25">
      <c r="A770" s="34" t="s">
        <v>25</v>
      </c>
      <c r="B770" s="35" t="s">
        <v>236</v>
      </c>
      <c r="C770" s="35" t="s">
        <v>26</v>
      </c>
      <c r="D770" s="62">
        <f>D771</f>
        <v>721</v>
      </c>
    </row>
    <row r="771" spans="1:4" outlineLevel="7" x14ac:dyDescent="0.25">
      <c r="A771" s="37" t="s">
        <v>27</v>
      </c>
      <c r="B771" s="38" t="s">
        <v>236</v>
      </c>
      <c r="C771" s="38" t="s">
        <v>28</v>
      </c>
      <c r="D771" s="63">
        <f>ведомствен!F283</f>
        <v>721</v>
      </c>
    </row>
    <row r="772" spans="1:4" outlineLevel="1" x14ac:dyDescent="0.25">
      <c r="A772" s="34" t="s">
        <v>53</v>
      </c>
      <c r="B772" s="35" t="s">
        <v>54</v>
      </c>
      <c r="C772" s="35"/>
      <c r="D772" s="62">
        <f>D773+D782+D785+D788+D795+D802+D805+D808</f>
        <v>219303.69999999998</v>
      </c>
    </row>
    <row r="773" spans="1:4" outlineLevel="2" x14ac:dyDescent="0.25">
      <c r="A773" s="34" t="s">
        <v>55</v>
      </c>
      <c r="B773" s="35" t="s">
        <v>56</v>
      </c>
      <c r="C773" s="35"/>
      <c r="D773" s="62">
        <f>D774+D776+D778+D780</f>
        <v>178182.5</v>
      </c>
    </row>
    <row r="774" spans="1:4" ht="20.399999999999999" outlineLevel="7" x14ac:dyDescent="0.25">
      <c r="A774" s="34" t="s">
        <v>17</v>
      </c>
      <c r="B774" s="35" t="s">
        <v>56</v>
      </c>
      <c r="C774" s="35" t="s">
        <v>18</v>
      </c>
      <c r="D774" s="62">
        <f>D775</f>
        <v>159378.5</v>
      </c>
    </row>
    <row r="775" spans="1:4" outlineLevel="7" x14ac:dyDescent="0.25">
      <c r="A775" s="37" t="s">
        <v>19</v>
      </c>
      <c r="B775" s="38" t="s">
        <v>56</v>
      </c>
      <c r="C775" s="38" t="s">
        <v>20</v>
      </c>
      <c r="D775" s="63">
        <f>ведомствен!F57+ведомствен!F1245+ведомствен!F423+ведомствен!F493</f>
        <v>159378.5</v>
      </c>
    </row>
    <row r="776" spans="1:4" outlineLevel="7" x14ac:dyDescent="0.25">
      <c r="A776" s="34" t="s">
        <v>25</v>
      </c>
      <c r="B776" s="35" t="s">
        <v>56</v>
      </c>
      <c r="C776" s="35" t="s">
        <v>26</v>
      </c>
      <c r="D776" s="62">
        <f>D777</f>
        <v>16705.900000000001</v>
      </c>
    </row>
    <row r="777" spans="1:4" outlineLevel="7" x14ac:dyDescent="0.25">
      <c r="A777" s="37" t="s">
        <v>27</v>
      </c>
      <c r="B777" s="38" t="s">
        <v>56</v>
      </c>
      <c r="C777" s="38" t="s">
        <v>28</v>
      </c>
      <c r="D777" s="63">
        <f>ведомствен!F1247+ведомствен!F59</f>
        <v>16705.900000000001</v>
      </c>
    </row>
    <row r="778" spans="1:4" outlineLevel="7" x14ac:dyDescent="0.25">
      <c r="A778" s="34" t="s">
        <v>57</v>
      </c>
      <c r="B778" s="35" t="s">
        <v>56</v>
      </c>
      <c r="C778" s="35" t="s">
        <v>58</v>
      </c>
      <c r="D778" s="62">
        <f>D779</f>
        <v>1870</v>
      </c>
    </row>
    <row r="779" spans="1:4" outlineLevel="7" x14ac:dyDescent="0.25">
      <c r="A779" s="37" t="s">
        <v>59</v>
      </c>
      <c r="B779" s="38" t="s">
        <v>56</v>
      </c>
      <c r="C779" s="38" t="s">
        <v>60</v>
      </c>
      <c r="D779" s="63">
        <f>ведомствен!F61</f>
        <v>1870</v>
      </c>
    </row>
    <row r="780" spans="1:4" outlineLevel="7" x14ac:dyDescent="0.25">
      <c r="A780" s="34" t="s">
        <v>61</v>
      </c>
      <c r="B780" s="35" t="s">
        <v>56</v>
      </c>
      <c r="C780" s="35" t="s">
        <v>62</v>
      </c>
      <c r="D780" s="62">
        <f>D781</f>
        <v>228.1</v>
      </c>
    </row>
    <row r="781" spans="1:4" outlineLevel="7" x14ac:dyDescent="0.25">
      <c r="A781" s="37" t="s">
        <v>63</v>
      </c>
      <c r="B781" s="38" t="s">
        <v>56</v>
      </c>
      <c r="C781" s="38" t="s">
        <v>64</v>
      </c>
      <c r="D781" s="63">
        <f>ведомствен!F63+ведомствен!F1249</f>
        <v>228.1</v>
      </c>
    </row>
    <row r="782" spans="1:4" outlineLevel="2" x14ac:dyDescent="0.25">
      <c r="A782" s="34" t="s">
        <v>65</v>
      </c>
      <c r="B782" s="35" t="s">
        <v>66</v>
      </c>
      <c r="C782" s="35"/>
      <c r="D782" s="62">
        <f>D783</f>
        <v>912</v>
      </c>
    </row>
    <row r="783" spans="1:4" outlineLevel="7" x14ac:dyDescent="0.25">
      <c r="A783" s="34" t="s">
        <v>25</v>
      </c>
      <c r="B783" s="35" t="s">
        <v>66</v>
      </c>
      <c r="C783" s="35" t="s">
        <v>26</v>
      </c>
      <c r="D783" s="62">
        <f>D784</f>
        <v>912</v>
      </c>
    </row>
    <row r="784" spans="1:4" outlineLevel="7" x14ac:dyDescent="0.25">
      <c r="A784" s="37" t="s">
        <v>27</v>
      </c>
      <c r="B784" s="38" t="s">
        <v>66</v>
      </c>
      <c r="C784" s="38" t="s">
        <v>28</v>
      </c>
      <c r="D784" s="63">
        <f>ведомствен!F66</f>
        <v>912</v>
      </c>
    </row>
    <row r="785" spans="1:4" outlineLevel="2" x14ac:dyDescent="0.25">
      <c r="A785" s="34" t="s">
        <v>67</v>
      </c>
      <c r="B785" s="35" t="s">
        <v>68</v>
      </c>
      <c r="C785" s="35"/>
      <c r="D785" s="62">
        <f>D786</f>
        <v>820.8</v>
      </c>
    </row>
    <row r="786" spans="1:4" outlineLevel="7" x14ac:dyDescent="0.25">
      <c r="A786" s="34" t="s">
        <v>25</v>
      </c>
      <c r="B786" s="35" t="s">
        <v>68</v>
      </c>
      <c r="C786" s="35" t="s">
        <v>26</v>
      </c>
      <c r="D786" s="62">
        <f>D787</f>
        <v>820.8</v>
      </c>
    </row>
    <row r="787" spans="1:4" outlineLevel="7" x14ac:dyDescent="0.25">
      <c r="A787" s="37" t="s">
        <v>27</v>
      </c>
      <c r="B787" s="38" t="s">
        <v>68</v>
      </c>
      <c r="C787" s="38" t="s">
        <v>28</v>
      </c>
      <c r="D787" s="63">
        <f>ведомствен!F69</f>
        <v>820.8</v>
      </c>
    </row>
    <row r="788" spans="1:4" outlineLevel="2" x14ac:dyDescent="0.25">
      <c r="A788" s="34" t="s">
        <v>87</v>
      </c>
      <c r="B788" s="35" t="s">
        <v>88</v>
      </c>
      <c r="C788" s="35"/>
      <c r="D788" s="62">
        <f>D789+D791+D793</f>
        <v>13983.5</v>
      </c>
    </row>
    <row r="789" spans="1:4" ht="20.399999999999999" outlineLevel="7" x14ac:dyDescent="0.25">
      <c r="A789" s="34" t="s">
        <v>17</v>
      </c>
      <c r="B789" s="35" t="s">
        <v>88</v>
      </c>
      <c r="C789" s="35" t="s">
        <v>18</v>
      </c>
      <c r="D789" s="62">
        <f>D790</f>
        <v>12455.1</v>
      </c>
    </row>
    <row r="790" spans="1:4" outlineLevel="7" x14ac:dyDescent="0.25">
      <c r="A790" s="37" t="s">
        <v>89</v>
      </c>
      <c r="B790" s="38" t="s">
        <v>88</v>
      </c>
      <c r="C790" s="38" t="s">
        <v>90</v>
      </c>
      <c r="D790" s="63">
        <f>ведомствен!F92</f>
        <v>12455.1</v>
      </c>
    </row>
    <row r="791" spans="1:4" outlineLevel="7" x14ac:dyDescent="0.25">
      <c r="A791" s="34" t="s">
        <v>25</v>
      </c>
      <c r="B791" s="35" t="s">
        <v>88</v>
      </c>
      <c r="C791" s="35" t="s">
        <v>26</v>
      </c>
      <c r="D791" s="62">
        <f>D792</f>
        <v>1508.4</v>
      </c>
    </row>
    <row r="792" spans="1:4" outlineLevel="7" x14ac:dyDescent="0.25">
      <c r="A792" s="37" t="s">
        <v>27</v>
      </c>
      <c r="B792" s="38" t="s">
        <v>88</v>
      </c>
      <c r="C792" s="38" t="s">
        <v>28</v>
      </c>
      <c r="D792" s="63">
        <f>ведомствен!F94</f>
        <v>1508.4</v>
      </c>
    </row>
    <row r="793" spans="1:4" outlineLevel="7" x14ac:dyDescent="0.25">
      <c r="A793" s="34" t="s">
        <v>61</v>
      </c>
      <c r="B793" s="35" t="s">
        <v>88</v>
      </c>
      <c r="C793" s="35" t="s">
        <v>62</v>
      </c>
      <c r="D793" s="62">
        <f>D794</f>
        <v>20</v>
      </c>
    </row>
    <row r="794" spans="1:4" outlineLevel="7" x14ac:dyDescent="0.25">
      <c r="A794" s="37" t="s">
        <v>63</v>
      </c>
      <c r="B794" s="38" t="s">
        <v>88</v>
      </c>
      <c r="C794" s="38" t="s">
        <v>64</v>
      </c>
      <c r="D794" s="63">
        <f>ведомствен!F96</f>
        <v>20</v>
      </c>
    </row>
    <row r="795" spans="1:4" outlineLevel="2" x14ac:dyDescent="0.25">
      <c r="A795" s="34" t="s">
        <v>609</v>
      </c>
      <c r="B795" s="35" t="s">
        <v>610</v>
      </c>
      <c r="C795" s="35"/>
      <c r="D795" s="62">
        <f>D796+D798+D800</f>
        <v>14694.9</v>
      </c>
    </row>
    <row r="796" spans="1:4" ht="20.399999999999999" outlineLevel="7" x14ac:dyDescent="0.25">
      <c r="A796" s="34" t="s">
        <v>17</v>
      </c>
      <c r="B796" s="35" t="s">
        <v>610</v>
      </c>
      <c r="C796" s="35" t="s">
        <v>18</v>
      </c>
      <c r="D796" s="62">
        <f>D797</f>
        <v>8028.1</v>
      </c>
    </row>
    <row r="797" spans="1:4" outlineLevel="7" x14ac:dyDescent="0.25">
      <c r="A797" s="37" t="s">
        <v>89</v>
      </c>
      <c r="B797" s="38" t="s">
        <v>610</v>
      </c>
      <c r="C797" s="38" t="s">
        <v>90</v>
      </c>
      <c r="D797" s="63">
        <f>ведомствен!F934</f>
        <v>8028.1</v>
      </c>
    </row>
    <row r="798" spans="1:4" outlineLevel="7" x14ac:dyDescent="0.25">
      <c r="A798" s="34" t="s">
        <v>25</v>
      </c>
      <c r="B798" s="35" t="s">
        <v>610</v>
      </c>
      <c r="C798" s="35" t="s">
        <v>26</v>
      </c>
      <c r="D798" s="62">
        <f>D799</f>
        <v>6587.4</v>
      </c>
    </row>
    <row r="799" spans="1:4" outlineLevel="7" x14ac:dyDescent="0.25">
      <c r="A799" s="37" t="s">
        <v>27</v>
      </c>
      <c r="B799" s="38" t="s">
        <v>610</v>
      </c>
      <c r="C799" s="38" t="s">
        <v>28</v>
      </c>
      <c r="D799" s="63">
        <f>ведомствен!F936</f>
        <v>6587.4</v>
      </c>
    </row>
    <row r="800" spans="1:4" outlineLevel="7" x14ac:dyDescent="0.25">
      <c r="A800" s="34" t="s">
        <v>61</v>
      </c>
      <c r="B800" s="35" t="s">
        <v>610</v>
      </c>
      <c r="C800" s="35" t="s">
        <v>62</v>
      </c>
      <c r="D800" s="62">
        <f>D801</f>
        <v>79.400000000000006</v>
      </c>
    </row>
    <row r="801" spans="1:4" outlineLevel="7" x14ac:dyDescent="0.25">
      <c r="A801" s="37" t="s">
        <v>63</v>
      </c>
      <c r="B801" s="38" t="s">
        <v>610</v>
      </c>
      <c r="C801" s="38" t="s">
        <v>64</v>
      </c>
      <c r="D801" s="63">
        <f>ведомствен!F938</f>
        <v>79.400000000000006</v>
      </c>
    </row>
    <row r="802" spans="1:4" outlineLevel="2" x14ac:dyDescent="0.25">
      <c r="A802" s="34" t="s">
        <v>91</v>
      </c>
      <c r="B802" s="35" t="s">
        <v>92</v>
      </c>
      <c r="C802" s="35"/>
      <c r="D802" s="62">
        <f>D803</f>
        <v>500</v>
      </c>
    </row>
    <row r="803" spans="1:4" outlineLevel="7" x14ac:dyDescent="0.25">
      <c r="A803" s="34" t="s">
        <v>61</v>
      </c>
      <c r="B803" s="35" t="s">
        <v>92</v>
      </c>
      <c r="C803" s="35" t="s">
        <v>62</v>
      </c>
      <c r="D803" s="62">
        <f>D804</f>
        <v>500</v>
      </c>
    </row>
    <row r="804" spans="1:4" outlineLevel="7" x14ac:dyDescent="0.25">
      <c r="A804" s="37" t="s">
        <v>63</v>
      </c>
      <c r="B804" s="38" t="s">
        <v>92</v>
      </c>
      <c r="C804" s="38" t="s">
        <v>64</v>
      </c>
      <c r="D804" s="63">
        <f>ведомствен!F99</f>
        <v>500</v>
      </c>
    </row>
    <row r="805" spans="1:4" ht="20.399999999999999" outlineLevel="2" x14ac:dyDescent="0.25">
      <c r="A805" s="34" t="s">
        <v>369</v>
      </c>
      <c r="B805" s="35" t="s">
        <v>370</v>
      </c>
      <c r="C805" s="35"/>
      <c r="D805" s="62">
        <f>D806</f>
        <v>9640</v>
      </c>
    </row>
    <row r="806" spans="1:4" outlineLevel="7" x14ac:dyDescent="0.25">
      <c r="A806" s="34" t="s">
        <v>57</v>
      </c>
      <c r="B806" s="35" t="s">
        <v>370</v>
      </c>
      <c r="C806" s="35" t="s">
        <v>58</v>
      </c>
      <c r="D806" s="62">
        <f>D807</f>
        <v>9640</v>
      </c>
    </row>
    <row r="807" spans="1:4" outlineLevel="7" x14ac:dyDescent="0.25">
      <c r="A807" s="37" t="s">
        <v>59</v>
      </c>
      <c r="B807" s="38" t="s">
        <v>370</v>
      </c>
      <c r="C807" s="38" t="s">
        <v>60</v>
      </c>
      <c r="D807" s="63">
        <f>ведомствен!F450</f>
        <v>9640</v>
      </c>
    </row>
    <row r="808" spans="1:4" outlineLevel="2" x14ac:dyDescent="0.25">
      <c r="A808" s="34" t="s">
        <v>379</v>
      </c>
      <c r="B808" s="35" t="s">
        <v>380</v>
      </c>
      <c r="C808" s="35"/>
      <c r="D808" s="62">
        <f>D809</f>
        <v>570</v>
      </c>
    </row>
    <row r="809" spans="1:4" outlineLevel="7" x14ac:dyDescent="0.25">
      <c r="A809" s="34" t="s">
        <v>57</v>
      </c>
      <c r="B809" s="35" t="s">
        <v>380</v>
      </c>
      <c r="C809" s="35" t="s">
        <v>58</v>
      </c>
      <c r="D809" s="62">
        <f>D810</f>
        <v>570</v>
      </c>
    </row>
    <row r="810" spans="1:4" outlineLevel="7" x14ac:dyDescent="0.25">
      <c r="A810" s="37" t="s">
        <v>59</v>
      </c>
      <c r="B810" s="38" t="s">
        <v>380</v>
      </c>
      <c r="C810" s="38" t="s">
        <v>60</v>
      </c>
      <c r="D810" s="63">
        <f>ведомствен!F464</f>
        <v>570</v>
      </c>
    </row>
    <row r="811" spans="1:4" outlineLevel="1" x14ac:dyDescent="0.25">
      <c r="A811" s="34" t="s">
        <v>354</v>
      </c>
      <c r="B811" s="35" t="s">
        <v>355</v>
      </c>
      <c r="C811" s="35"/>
      <c r="D811" s="62">
        <f>D812+D815+D818+D821</f>
        <v>8232.2999999999993</v>
      </c>
    </row>
    <row r="812" spans="1:4" outlineLevel="2" x14ac:dyDescent="0.25">
      <c r="A812" s="34" t="s">
        <v>356</v>
      </c>
      <c r="B812" s="35" t="s">
        <v>357</v>
      </c>
      <c r="C812" s="35"/>
      <c r="D812" s="62">
        <f>D813</f>
        <v>50</v>
      </c>
    </row>
    <row r="813" spans="1:4" outlineLevel="7" x14ac:dyDescent="0.25">
      <c r="A813" s="34" t="s">
        <v>25</v>
      </c>
      <c r="B813" s="35" t="s">
        <v>357</v>
      </c>
      <c r="C813" s="35" t="s">
        <v>26</v>
      </c>
      <c r="D813" s="62">
        <f>D814</f>
        <v>50</v>
      </c>
    </row>
    <row r="814" spans="1:4" outlineLevel="7" x14ac:dyDescent="0.25">
      <c r="A814" s="37" t="s">
        <v>27</v>
      </c>
      <c r="B814" s="38" t="s">
        <v>357</v>
      </c>
      <c r="C814" s="38" t="s">
        <v>28</v>
      </c>
      <c r="D814" s="63">
        <f>ведомствен!F430</f>
        <v>50</v>
      </c>
    </row>
    <row r="815" spans="1:4" outlineLevel="2" x14ac:dyDescent="0.25">
      <c r="A815" s="34" t="s">
        <v>358</v>
      </c>
      <c r="B815" s="35" t="s">
        <v>359</v>
      </c>
      <c r="C815" s="35"/>
      <c r="D815" s="62">
        <f>D816</f>
        <v>56.7</v>
      </c>
    </row>
    <row r="816" spans="1:4" outlineLevel="7" x14ac:dyDescent="0.25">
      <c r="A816" s="34" t="s">
        <v>25</v>
      </c>
      <c r="B816" s="35" t="s">
        <v>359</v>
      </c>
      <c r="C816" s="35" t="s">
        <v>26</v>
      </c>
      <c r="D816" s="62">
        <f>D817</f>
        <v>56.7</v>
      </c>
    </row>
    <row r="817" spans="1:4" outlineLevel="7" x14ac:dyDescent="0.25">
      <c r="A817" s="37" t="s">
        <v>27</v>
      </c>
      <c r="B817" s="38" t="s">
        <v>359</v>
      </c>
      <c r="C817" s="38" t="s">
        <v>28</v>
      </c>
      <c r="D817" s="63">
        <f>ведомствен!F433</f>
        <v>56.7</v>
      </c>
    </row>
    <row r="818" spans="1:4" outlineLevel="2" x14ac:dyDescent="0.25">
      <c r="A818" s="34" t="s">
        <v>360</v>
      </c>
      <c r="B818" s="35" t="s">
        <v>361</v>
      </c>
      <c r="C818" s="35"/>
      <c r="D818" s="62">
        <f>D819</f>
        <v>8025.6</v>
      </c>
    </row>
    <row r="819" spans="1:4" outlineLevel="7" x14ac:dyDescent="0.25">
      <c r="A819" s="34" t="s">
        <v>57</v>
      </c>
      <c r="B819" s="35" t="s">
        <v>361</v>
      </c>
      <c r="C819" s="35" t="s">
        <v>58</v>
      </c>
      <c r="D819" s="62">
        <f>D820</f>
        <v>8025.6</v>
      </c>
    </row>
    <row r="820" spans="1:4" outlineLevel="7" x14ac:dyDescent="0.25">
      <c r="A820" s="37" t="s">
        <v>59</v>
      </c>
      <c r="B820" s="38" t="s">
        <v>361</v>
      </c>
      <c r="C820" s="38" t="s">
        <v>60</v>
      </c>
      <c r="D820" s="63">
        <f>ведомствен!F436</f>
        <v>8025.6</v>
      </c>
    </row>
    <row r="821" spans="1:4" outlineLevel="2" x14ac:dyDescent="0.25">
      <c r="A821" s="34" t="s">
        <v>362</v>
      </c>
      <c r="B821" s="35" t="s">
        <v>363</v>
      </c>
      <c r="C821" s="35"/>
      <c r="D821" s="62">
        <f>D822</f>
        <v>100</v>
      </c>
    </row>
    <row r="822" spans="1:4" outlineLevel="7" x14ac:dyDescent="0.25">
      <c r="A822" s="34" t="s">
        <v>25</v>
      </c>
      <c r="B822" s="35" t="s">
        <v>363</v>
      </c>
      <c r="C822" s="35" t="s">
        <v>26</v>
      </c>
      <c r="D822" s="62">
        <f>D823</f>
        <v>100</v>
      </c>
    </row>
    <row r="823" spans="1:4" outlineLevel="7" x14ac:dyDescent="0.25">
      <c r="A823" s="37" t="s">
        <v>27</v>
      </c>
      <c r="B823" s="38" t="s">
        <v>363</v>
      </c>
      <c r="C823" s="38" t="s">
        <v>28</v>
      </c>
      <c r="D823" s="63">
        <f>ведомствен!F439</f>
        <v>100</v>
      </c>
    </row>
    <row r="824" spans="1:4" ht="20.399999999999999" x14ac:dyDescent="0.25">
      <c r="A824" s="20" t="s">
        <v>69</v>
      </c>
      <c r="B824" s="19" t="s">
        <v>70</v>
      </c>
      <c r="C824" s="19"/>
      <c r="D824" s="61">
        <f>D825+D828+D831+D834</f>
        <v>10081.9</v>
      </c>
    </row>
    <row r="825" spans="1:4" ht="20.399999999999999" outlineLevel="1" x14ac:dyDescent="0.25">
      <c r="A825" s="34" t="s">
        <v>71</v>
      </c>
      <c r="B825" s="35" t="s">
        <v>72</v>
      </c>
      <c r="C825" s="35"/>
      <c r="D825" s="62">
        <f>D826</f>
        <v>8024.5</v>
      </c>
    </row>
    <row r="826" spans="1:4" outlineLevel="7" x14ac:dyDescent="0.25">
      <c r="A826" s="34" t="s">
        <v>61</v>
      </c>
      <c r="B826" s="35" t="s">
        <v>72</v>
      </c>
      <c r="C826" s="35" t="s">
        <v>62</v>
      </c>
      <c r="D826" s="62">
        <f>D827</f>
        <v>8024.5</v>
      </c>
    </row>
    <row r="827" spans="1:4" ht="20.399999999999999" outlineLevel="7" x14ac:dyDescent="0.25">
      <c r="A827" s="37" t="s">
        <v>73</v>
      </c>
      <c r="B827" s="38" t="s">
        <v>72</v>
      </c>
      <c r="C827" s="38" t="s">
        <v>74</v>
      </c>
      <c r="D827" s="63">
        <f>ведомствен!F73</f>
        <v>8024.5</v>
      </c>
    </row>
    <row r="828" spans="1:4" ht="20.399999999999999" outlineLevel="1" x14ac:dyDescent="0.25">
      <c r="A828" s="34" t="s">
        <v>75</v>
      </c>
      <c r="B828" s="35" t="s">
        <v>76</v>
      </c>
      <c r="C828" s="35"/>
      <c r="D828" s="62">
        <f>D829</f>
        <v>1500</v>
      </c>
    </row>
    <row r="829" spans="1:4" outlineLevel="7" x14ac:dyDescent="0.25">
      <c r="A829" s="34" t="s">
        <v>61</v>
      </c>
      <c r="B829" s="35" t="s">
        <v>76</v>
      </c>
      <c r="C829" s="35" t="s">
        <v>62</v>
      </c>
      <c r="D829" s="62">
        <f>D830</f>
        <v>1500</v>
      </c>
    </row>
    <row r="830" spans="1:4" ht="20.399999999999999" outlineLevel="7" x14ac:dyDescent="0.25">
      <c r="A830" s="37" t="s">
        <v>73</v>
      </c>
      <c r="B830" s="38" t="s">
        <v>76</v>
      </c>
      <c r="C830" s="38" t="s">
        <v>74</v>
      </c>
      <c r="D830" s="63">
        <f>ведомствен!F76</f>
        <v>1500</v>
      </c>
    </row>
    <row r="831" spans="1:4" ht="20.399999999999999" outlineLevel="1" x14ac:dyDescent="0.25">
      <c r="A831" s="34" t="s">
        <v>381</v>
      </c>
      <c r="B831" s="35" t="s">
        <v>382</v>
      </c>
      <c r="C831" s="35"/>
      <c r="D831" s="62">
        <f>D832</f>
        <v>0</v>
      </c>
    </row>
    <row r="832" spans="1:4" outlineLevel="7" x14ac:dyDescent="0.25">
      <c r="A832" s="34" t="s">
        <v>25</v>
      </c>
      <c r="B832" s="35" t="s">
        <v>382</v>
      </c>
      <c r="C832" s="35" t="s">
        <v>26</v>
      </c>
      <c r="D832" s="62">
        <f>D833</f>
        <v>0</v>
      </c>
    </row>
    <row r="833" spans="1:4" outlineLevel="7" x14ac:dyDescent="0.25">
      <c r="A833" s="37" t="s">
        <v>27</v>
      </c>
      <c r="B833" s="38" t="s">
        <v>382</v>
      </c>
      <c r="C833" s="38" t="s">
        <v>28</v>
      </c>
      <c r="D833" s="63">
        <f>ведомствен!F468</f>
        <v>0</v>
      </c>
    </row>
    <row r="834" spans="1:4" ht="30.6" outlineLevel="1" x14ac:dyDescent="0.25">
      <c r="A834" s="34" t="s">
        <v>402</v>
      </c>
      <c r="B834" s="35" t="s">
        <v>403</v>
      </c>
      <c r="C834" s="35"/>
      <c r="D834" s="62">
        <f>D835</f>
        <v>557.4</v>
      </c>
    </row>
    <row r="835" spans="1:4" outlineLevel="7" x14ac:dyDescent="0.25">
      <c r="A835" s="34" t="s">
        <v>25</v>
      </c>
      <c r="B835" s="35" t="s">
        <v>403</v>
      </c>
      <c r="C835" s="35" t="s">
        <v>26</v>
      </c>
      <c r="D835" s="62">
        <f>D836</f>
        <v>557.4</v>
      </c>
    </row>
    <row r="836" spans="1:4" outlineLevel="7" x14ac:dyDescent="0.25">
      <c r="A836" s="37" t="s">
        <v>27</v>
      </c>
      <c r="B836" s="38" t="s">
        <v>403</v>
      </c>
      <c r="C836" s="38" t="s">
        <v>28</v>
      </c>
      <c r="D836" s="63">
        <f>ведомствен!F507</f>
        <v>557.4</v>
      </c>
    </row>
    <row r="837" spans="1:4" ht="20.399999999999999" x14ac:dyDescent="0.25">
      <c r="A837" s="20" t="s">
        <v>173</v>
      </c>
      <c r="B837" s="19" t="s">
        <v>174</v>
      </c>
      <c r="C837" s="19"/>
      <c r="D837" s="61">
        <f>D838+D887</f>
        <v>503704.4</v>
      </c>
    </row>
    <row r="838" spans="1:4" ht="20.399999999999999" outlineLevel="1" x14ac:dyDescent="0.25">
      <c r="A838" s="34" t="s">
        <v>185</v>
      </c>
      <c r="B838" s="35" t="s">
        <v>186</v>
      </c>
      <c r="C838" s="35"/>
      <c r="D838" s="62">
        <f>D839+D842+D845+D848+D851+D854+D857+D860+D863+D866+D869+D872+D875+D878+D881+D884</f>
        <v>498608.5</v>
      </c>
    </row>
    <row r="839" spans="1:4" outlineLevel="2" x14ac:dyDescent="0.25">
      <c r="A839" s="34" t="s">
        <v>187</v>
      </c>
      <c r="B839" s="35" t="s">
        <v>188</v>
      </c>
      <c r="C839" s="35"/>
      <c r="D839" s="62">
        <f>D840</f>
        <v>20417.2</v>
      </c>
    </row>
    <row r="840" spans="1:4" outlineLevel="7" x14ac:dyDescent="0.25">
      <c r="A840" s="34" t="s">
        <v>25</v>
      </c>
      <c r="B840" s="35" t="s">
        <v>188</v>
      </c>
      <c r="C840" s="35" t="s">
        <v>26</v>
      </c>
      <c r="D840" s="62">
        <f>D841</f>
        <v>20417.2</v>
      </c>
    </row>
    <row r="841" spans="1:4" outlineLevel="7" x14ac:dyDescent="0.25">
      <c r="A841" s="37" t="s">
        <v>27</v>
      </c>
      <c r="B841" s="38" t="s">
        <v>188</v>
      </c>
      <c r="C841" s="38" t="s">
        <v>28</v>
      </c>
      <c r="D841" s="63">
        <f>ведомствен!F213</f>
        <v>20417.2</v>
      </c>
    </row>
    <row r="842" spans="1:4" ht="20.399999999999999" outlineLevel="2" x14ac:dyDescent="0.25">
      <c r="A842" s="34" t="s">
        <v>189</v>
      </c>
      <c r="B842" s="35" t="s">
        <v>190</v>
      </c>
      <c r="C842" s="35"/>
      <c r="D842" s="62">
        <f>D843</f>
        <v>28621.8</v>
      </c>
    </row>
    <row r="843" spans="1:4" outlineLevel="7" x14ac:dyDescent="0.25">
      <c r="A843" s="34" t="s">
        <v>25</v>
      </c>
      <c r="B843" s="35" t="s">
        <v>190</v>
      </c>
      <c r="C843" s="35" t="s">
        <v>26</v>
      </c>
      <c r="D843" s="62">
        <f>D844</f>
        <v>28621.8</v>
      </c>
    </row>
    <row r="844" spans="1:4" outlineLevel="7" x14ac:dyDescent="0.25">
      <c r="A844" s="37" t="s">
        <v>27</v>
      </c>
      <c r="B844" s="38" t="s">
        <v>190</v>
      </c>
      <c r="C844" s="38" t="s">
        <v>28</v>
      </c>
      <c r="D844" s="63">
        <f>ведомствен!F216</f>
        <v>28621.8</v>
      </c>
    </row>
    <row r="845" spans="1:4" outlineLevel="2" x14ac:dyDescent="0.25">
      <c r="A845" s="34" t="s">
        <v>191</v>
      </c>
      <c r="B845" s="35" t="s">
        <v>192</v>
      </c>
      <c r="C845" s="35"/>
      <c r="D845" s="62">
        <f>D846</f>
        <v>198.4</v>
      </c>
    </row>
    <row r="846" spans="1:4" outlineLevel="7" x14ac:dyDescent="0.25">
      <c r="A846" s="34" t="s">
        <v>25</v>
      </c>
      <c r="B846" s="35" t="s">
        <v>192</v>
      </c>
      <c r="C846" s="35" t="s">
        <v>26</v>
      </c>
      <c r="D846" s="62">
        <f>D847</f>
        <v>198.4</v>
      </c>
    </row>
    <row r="847" spans="1:4" outlineLevel="7" x14ac:dyDescent="0.25">
      <c r="A847" s="37" t="s">
        <v>27</v>
      </c>
      <c r="B847" s="38" t="s">
        <v>192</v>
      </c>
      <c r="C847" s="38" t="s">
        <v>28</v>
      </c>
      <c r="D847" s="63">
        <f>ведомствен!F219</f>
        <v>198.4</v>
      </c>
    </row>
    <row r="848" spans="1:4" outlineLevel="2" x14ac:dyDescent="0.25">
      <c r="A848" s="34" t="s">
        <v>193</v>
      </c>
      <c r="B848" s="35" t="s">
        <v>194</v>
      </c>
      <c r="C848" s="35"/>
      <c r="D848" s="62">
        <f>D849</f>
        <v>3889.7</v>
      </c>
    </row>
    <row r="849" spans="1:4" outlineLevel="7" x14ac:dyDescent="0.25">
      <c r="A849" s="34" t="s">
        <v>25</v>
      </c>
      <c r="B849" s="35" t="s">
        <v>194</v>
      </c>
      <c r="C849" s="35" t="s">
        <v>26</v>
      </c>
      <c r="D849" s="62">
        <f>D850</f>
        <v>3889.7</v>
      </c>
    </row>
    <row r="850" spans="1:4" outlineLevel="7" x14ac:dyDescent="0.25">
      <c r="A850" s="37" t="s">
        <v>27</v>
      </c>
      <c r="B850" s="38" t="s">
        <v>194</v>
      </c>
      <c r="C850" s="38" t="s">
        <v>28</v>
      </c>
      <c r="D850" s="63">
        <f>ведомствен!F222</f>
        <v>3889.7</v>
      </c>
    </row>
    <row r="851" spans="1:4" outlineLevel="2" x14ac:dyDescent="0.25">
      <c r="A851" s="34" t="s">
        <v>195</v>
      </c>
      <c r="B851" s="35" t="s">
        <v>196</v>
      </c>
      <c r="C851" s="35"/>
      <c r="D851" s="62">
        <f>D852</f>
        <v>3672.3</v>
      </c>
    </row>
    <row r="852" spans="1:4" outlineLevel="7" x14ac:dyDescent="0.25">
      <c r="A852" s="34" t="s">
        <v>25</v>
      </c>
      <c r="B852" s="35" t="s">
        <v>196</v>
      </c>
      <c r="C852" s="35" t="s">
        <v>26</v>
      </c>
      <c r="D852" s="62">
        <f>D853</f>
        <v>3672.3</v>
      </c>
    </row>
    <row r="853" spans="1:4" outlineLevel="7" x14ac:dyDescent="0.25">
      <c r="A853" s="37" t="s">
        <v>27</v>
      </c>
      <c r="B853" s="38" t="s">
        <v>196</v>
      </c>
      <c r="C853" s="38" t="s">
        <v>28</v>
      </c>
      <c r="D853" s="63">
        <f>ведомствен!F225</f>
        <v>3672.3</v>
      </c>
    </row>
    <row r="854" spans="1:4" ht="20.399999999999999" outlineLevel="2" x14ac:dyDescent="0.25">
      <c r="A854" s="34" t="s">
        <v>197</v>
      </c>
      <c r="B854" s="35" t="s">
        <v>198</v>
      </c>
      <c r="C854" s="35"/>
      <c r="D854" s="62">
        <f>D855</f>
        <v>113232</v>
      </c>
    </row>
    <row r="855" spans="1:4" outlineLevel="7" x14ac:dyDescent="0.25">
      <c r="A855" s="34" t="s">
        <v>25</v>
      </c>
      <c r="B855" s="35" t="s">
        <v>198</v>
      </c>
      <c r="C855" s="35" t="s">
        <v>26</v>
      </c>
      <c r="D855" s="62">
        <f>D856</f>
        <v>113232</v>
      </c>
    </row>
    <row r="856" spans="1:4" outlineLevel="7" x14ac:dyDescent="0.25">
      <c r="A856" s="37" t="s">
        <v>27</v>
      </c>
      <c r="B856" s="38" t="s">
        <v>198</v>
      </c>
      <c r="C856" s="38" t="s">
        <v>28</v>
      </c>
      <c r="D856" s="63">
        <f>ведомствен!F228</f>
        <v>113232</v>
      </c>
    </row>
    <row r="857" spans="1:4" outlineLevel="2" x14ac:dyDescent="0.25">
      <c r="A857" s="34" t="s">
        <v>199</v>
      </c>
      <c r="B857" s="35" t="s">
        <v>200</v>
      </c>
      <c r="C857" s="35"/>
      <c r="D857" s="62">
        <f>D858</f>
        <v>58702.6</v>
      </c>
    </row>
    <row r="858" spans="1:4" outlineLevel="7" x14ac:dyDescent="0.25">
      <c r="A858" s="34" t="s">
        <v>25</v>
      </c>
      <c r="B858" s="35" t="s">
        <v>200</v>
      </c>
      <c r="C858" s="35" t="s">
        <v>26</v>
      </c>
      <c r="D858" s="62">
        <f>D859</f>
        <v>58702.6</v>
      </c>
    </row>
    <row r="859" spans="1:4" outlineLevel="7" x14ac:dyDescent="0.25">
      <c r="A859" s="37" t="s">
        <v>27</v>
      </c>
      <c r="B859" s="38" t="s">
        <v>200</v>
      </c>
      <c r="C859" s="38" t="s">
        <v>28</v>
      </c>
      <c r="D859" s="63">
        <f>ведомствен!F231</f>
        <v>58702.6</v>
      </c>
    </row>
    <row r="860" spans="1:4" outlineLevel="2" x14ac:dyDescent="0.25">
      <c r="A860" s="34" t="s">
        <v>201</v>
      </c>
      <c r="B860" s="35" t="s">
        <v>202</v>
      </c>
      <c r="C860" s="35"/>
      <c r="D860" s="62">
        <f>D861</f>
        <v>23539.200000000001</v>
      </c>
    </row>
    <row r="861" spans="1:4" outlineLevel="7" x14ac:dyDescent="0.25">
      <c r="A861" s="34" t="s">
        <v>25</v>
      </c>
      <c r="B861" s="35" t="s">
        <v>202</v>
      </c>
      <c r="C861" s="35" t="s">
        <v>26</v>
      </c>
      <c r="D861" s="62">
        <f>D862</f>
        <v>23539.200000000001</v>
      </c>
    </row>
    <row r="862" spans="1:4" outlineLevel="7" x14ac:dyDescent="0.25">
      <c r="A862" s="37" t="s">
        <v>27</v>
      </c>
      <c r="B862" s="38" t="s">
        <v>202</v>
      </c>
      <c r="C862" s="38" t="s">
        <v>28</v>
      </c>
      <c r="D862" s="63">
        <f>ведомствен!F234</f>
        <v>23539.200000000001</v>
      </c>
    </row>
    <row r="863" spans="1:4" outlineLevel="2" x14ac:dyDescent="0.25">
      <c r="A863" s="34" t="s">
        <v>203</v>
      </c>
      <c r="B863" s="35" t="s">
        <v>204</v>
      </c>
      <c r="C863" s="35"/>
      <c r="D863" s="62">
        <f>D864</f>
        <v>23207.200000000001</v>
      </c>
    </row>
    <row r="864" spans="1:4" outlineLevel="7" x14ac:dyDescent="0.25">
      <c r="A864" s="34" t="s">
        <v>25</v>
      </c>
      <c r="B864" s="35" t="s">
        <v>204</v>
      </c>
      <c r="C864" s="35" t="s">
        <v>26</v>
      </c>
      <c r="D864" s="62">
        <f>D865</f>
        <v>23207.200000000001</v>
      </c>
    </row>
    <row r="865" spans="1:4" outlineLevel="7" x14ac:dyDescent="0.25">
      <c r="A865" s="37" t="s">
        <v>27</v>
      </c>
      <c r="B865" s="38" t="s">
        <v>204</v>
      </c>
      <c r="C865" s="38" t="s">
        <v>28</v>
      </c>
      <c r="D865" s="63">
        <f>ведомствен!F237</f>
        <v>23207.200000000001</v>
      </c>
    </row>
    <row r="866" spans="1:4" outlineLevel="2" x14ac:dyDescent="0.25">
      <c r="A866" s="34" t="s">
        <v>205</v>
      </c>
      <c r="B866" s="35" t="s">
        <v>206</v>
      </c>
      <c r="C866" s="35"/>
      <c r="D866" s="62">
        <f>D867</f>
        <v>3546.2</v>
      </c>
    </row>
    <row r="867" spans="1:4" outlineLevel="7" x14ac:dyDescent="0.25">
      <c r="A867" s="34" t="s">
        <v>25</v>
      </c>
      <c r="B867" s="35" t="s">
        <v>206</v>
      </c>
      <c r="C867" s="35" t="s">
        <v>26</v>
      </c>
      <c r="D867" s="62">
        <f>D868</f>
        <v>3546.2</v>
      </c>
    </row>
    <row r="868" spans="1:4" outlineLevel="7" x14ac:dyDescent="0.25">
      <c r="A868" s="37" t="s">
        <v>27</v>
      </c>
      <c r="B868" s="38" t="s">
        <v>206</v>
      </c>
      <c r="C868" s="38" t="s">
        <v>28</v>
      </c>
      <c r="D868" s="63">
        <f>ведомствен!F240</f>
        <v>3546.2</v>
      </c>
    </row>
    <row r="869" spans="1:4" outlineLevel="2" x14ac:dyDescent="0.25">
      <c r="A869" s="34" t="s">
        <v>207</v>
      </c>
      <c r="B869" s="35" t="s">
        <v>208</v>
      </c>
      <c r="C869" s="35"/>
      <c r="D869" s="62">
        <f>D870</f>
        <v>966.8</v>
      </c>
    </row>
    <row r="870" spans="1:4" outlineLevel="7" x14ac:dyDescent="0.25">
      <c r="A870" s="34" t="s">
        <v>25</v>
      </c>
      <c r="B870" s="35" t="s">
        <v>208</v>
      </c>
      <c r="C870" s="35" t="s">
        <v>26</v>
      </c>
      <c r="D870" s="62">
        <f>D871</f>
        <v>966.8</v>
      </c>
    </row>
    <row r="871" spans="1:4" outlineLevel="7" x14ac:dyDescent="0.25">
      <c r="A871" s="37" t="s">
        <v>27</v>
      </c>
      <c r="B871" s="38" t="s">
        <v>208</v>
      </c>
      <c r="C871" s="38" t="s">
        <v>28</v>
      </c>
      <c r="D871" s="63">
        <f>ведомствен!F243</f>
        <v>966.8</v>
      </c>
    </row>
    <row r="872" spans="1:4" ht="20.399999999999999" outlineLevel="2" x14ac:dyDescent="0.25">
      <c r="A872" s="34" t="s">
        <v>209</v>
      </c>
      <c r="B872" s="35" t="s">
        <v>210</v>
      </c>
      <c r="C872" s="35"/>
      <c r="D872" s="62">
        <f>D873</f>
        <v>66893.399999999994</v>
      </c>
    </row>
    <row r="873" spans="1:4" outlineLevel="7" x14ac:dyDescent="0.25">
      <c r="A873" s="34" t="s">
        <v>25</v>
      </c>
      <c r="B873" s="35" t="s">
        <v>210</v>
      </c>
      <c r="C873" s="35" t="s">
        <v>26</v>
      </c>
      <c r="D873" s="62">
        <f>D874</f>
        <v>66893.399999999994</v>
      </c>
    </row>
    <row r="874" spans="1:4" outlineLevel="7" x14ac:dyDescent="0.25">
      <c r="A874" s="37" t="s">
        <v>27</v>
      </c>
      <c r="B874" s="38" t="s">
        <v>210</v>
      </c>
      <c r="C874" s="38" t="s">
        <v>28</v>
      </c>
      <c r="D874" s="63">
        <f>ведомствен!F246</f>
        <v>66893.399999999994</v>
      </c>
    </row>
    <row r="875" spans="1:4" ht="20.399999999999999" outlineLevel="2" x14ac:dyDescent="0.25">
      <c r="A875" s="34" t="s">
        <v>211</v>
      </c>
      <c r="B875" s="35" t="s">
        <v>212</v>
      </c>
      <c r="C875" s="35"/>
      <c r="D875" s="62">
        <f>D876</f>
        <v>75141.100000000006</v>
      </c>
    </row>
    <row r="876" spans="1:4" outlineLevel="7" x14ac:dyDescent="0.25">
      <c r="A876" s="34" t="s">
        <v>25</v>
      </c>
      <c r="B876" s="35" t="s">
        <v>212</v>
      </c>
      <c r="C876" s="35" t="s">
        <v>26</v>
      </c>
      <c r="D876" s="62">
        <f>D877</f>
        <v>75141.100000000006</v>
      </c>
    </row>
    <row r="877" spans="1:4" outlineLevel="7" x14ac:dyDescent="0.25">
      <c r="A877" s="37" t="s">
        <v>27</v>
      </c>
      <c r="B877" s="38" t="s">
        <v>212</v>
      </c>
      <c r="C877" s="38" t="s">
        <v>28</v>
      </c>
      <c r="D877" s="63">
        <f>ведомствен!F249</f>
        <v>75141.100000000006</v>
      </c>
    </row>
    <row r="878" spans="1:4" outlineLevel="2" x14ac:dyDescent="0.25">
      <c r="A878" s="34" t="s">
        <v>213</v>
      </c>
      <c r="B878" s="35" t="s">
        <v>214</v>
      </c>
      <c r="C878" s="35"/>
      <c r="D878" s="62">
        <f>D879</f>
        <v>3587</v>
      </c>
    </row>
    <row r="879" spans="1:4" outlineLevel="7" x14ac:dyDescent="0.25">
      <c r="A879" s="34" t="s">
        <v>25</v>
      </c>
      <c r="B879" s="35" t="s">
        <v>214</v>
      </c>
      <c r="C879" s="35" t="s">
        <v>26</v>
      </c>
      <c r="D879" s="62">
        <f>D880</f>
        <v>3587</v>
      </c>
    </row>
    <row r="880" spans="1:4" outlineLevel="7" x14ac:dyDescent="0.25">
      <c r="A880" s="37" t="s">
        <v>27</v>
      </c>
      <c r="B880" s="38" t="s">
        <v>214</v>
      </c>
      <c r="C880" s="38" t="s">
        <v>28</v>
      </c>
      <c r="D880" s="63">
        <f>ведомствен!F252</f>
        <v>3587</v>
      </c>
    </row>
    <row r="881" spans="1:4" ht="20.399999999999999" outlineLevel="2" x14ac:dyDescent="0.25">
      <c r="A881" s="34" t="s">
        <v>215</v>
      </c>
      <c r="B881" s="35" t="s">
        <v>216</v>
      </c>
      <c r="C881" s="35"/>
      <c r="D881" s="62">
        <f>D882</f>
        <v>23866.1</v>
      </c>
    </row>
    <row r="882" spans="1:4" outlineLevel="7" x14ac:dyDescent="0.25">
      <c r="A882" s="34" t="s">
        <v>25</v>
      </c>
      <c r="B882" s="35" t="s">
        <v>216</v>
      </c>
      <c r="C882" s="35" t="s">
        <v>26</v>
      </c>
      <c r="D882" s="62">
        <f>D883</f>
        <v>23866.1</v>
      </c>
    </row>
    <row r="883" spans="1:4" outlineLevel="7" x14ac:dyDescent="0.25">
      <c r="A883" s="37" t="s">
        <v>27</v>
      </c>
      <c r="B883" s="38" t="s">
        <v>216</v>
      </c>
      <c r="C883" s="38" t="s">
        <v>28</v>
      </c>
      <c r="D883" s="63">
        <f>ведомствен!F255</f>
        <v>23866.1</v>
      </c>
    </row>
    <row r="884" spans="1:4" ht="20.399999999999999" outlineLevel="2" x14ac:dyDescent="0.25">
      <c r="A884" s="34" t="s">
        <v>217</v>
      </c>
      <c r="B884" s="35" t="s">
        <v>218</v>
      </c>
      <c r="C884" s="35"/>
      <c r="D884" s="62">
        <f>D885</f>
        <v>49127.5</v>
      </c>
    </row>
    <row r="885" spans="1:4" outlineLevel="7" x14ac:dyDescent="0.25">
      <c r="A885" s="34" t="s">
        <v>25</v>
      </c>
      <c r="B885" s="35" t="s">
        <v>218</v>
      </c>
      <c r="C885" s="35" t="s">
        <v>26</v>
      </c>
      <c r="D885" s="62">
        <f>D886</f>
        <v>49127.5</v>
      </c>
    </row>
    <row r="886" spans="1:4" outlineLevel="7" x14ac:dyDescent="0.25">
      <c r="A886" s="37" t="s">
        <v>27</v>
      </c>
      <c r="B886" s="38" t="s">
        <v>218</v>
      </c>
      <c r="C886" s="38" t="s">
        <v>28</v>
      </c>
      <c r="D886" s="63">
        <f>ведомствен!F258</f>
        <v>49127.5</v>
      </c>
    </row>
    <row r="887" spans="1:4" ht="20.399999999999999" outlineLevel="1" x14ac:dyDescent="0.25">
      <c r="A887" s="34" t="s">
        <v>175</v>
      </c>
      <c r="B887" s="35" t="s">
        <v>176</v>
      </c>
      <c r="C887" s="35"/>
      <c r="D887" s="62">
        <f>D888+D891+D894</f>
        <v>5095.8999999999996</v>
      </c>
    </row>
    <row r="888" spans="1:4" ht="30.6" outlineLevel="2" x14ac:dyDescent="0.25">
      <c r="A888" s="34" t="s">
        <v>177</v>
      </c>
      <c r="B888" s="35" t="s">
        <v>178</v>
      </c>
      <c r="C888" s="35"/>
      <c r="D888" s="62">
        <f>D889</f>
        <v>272.5</v>
      </c>
    </row>
    <row r="889" spans="1:4" outlineLevel="7" x14ac:dyDescent="0.25">
      <c r="A889" s="34" t="s">
        <v>25</v>
      </c>
      <c r="B889" s="35" t="s">
        <v>178</v>
      </c>
      <c r="C889" s="35" t="s">
        <v>26</v>
      </c>
      <c r="D889" s="62">
        <f>D890</f>
        <v>272.5</v>
      </c>
    </row>
    <row r="890" spans="1:4" outlineLevel="7" x14ac:dyDescent="0.25">
      <c r="A890" s="37" t="s">
        <v>27</v>
      </c>
      <c r="B890" s="38" t="s">
        <v>178</v>
      </c>
      <c r="C890" s="38" t="s">
        <v>28</v>
      </c>
      <c r="D890" s="63">
        <f>ведомствен!F201</f>
        <v>272.5</v>
      </c>
    </row>
    <row r="891" spans="1:4" ht="20.399999999999999" outlineLevel="2" x14ac:dyDescent="0.25">
      <c r="A891" s="34" t="s">
        <v>179</v>
      </c>
      <c r="B891" s="35" t="s">
        <v>180</v>
      </c>
      <c r="C891" s="35"/>
      <c r="D891" s="62">
        <f>D892</f>
        <v>74</v>
      </c>
    </row>
    <row r="892" spans="1:4" outlineLevel="7" x14ac:dyDescent="0.25">
      <c r="A892" s="34" t="s">
        <v>25</v>
      </c>
      <c r="B892" s="35" t="s">
        <v>180</v>
      </c>
      <c r="C892" s="35" t="s">
        <v>26</v>
      </c>
      <c r="D892" s="62">
        <f>D893</f>
        <v>74</v>
      </c>
    </row>
    <row r="893" spans="1:4" outlineLevel="7" x14ac:dyDescent="0.25">
      <c r="A893" s="37" t="s">
        <v>27</v>
      </c>
      <c r="B893" s="38" t="s">
        <v>180</v>
      </c>
      <c r="C893" s="38" t="s">
        <v>28</v>
      </c>
      <c r="D893" s="63">
        <f>ведомствен!F204</f>
        <v>74</v>
      </c>
    </row>
    <row r="894" spans="1:4" ht="30.6" outlineLevel="2" x14ac:dyDescent="0.25">
      <c r="A894" s="34" t="s">
        <v>181</v>
      </c>
      <c r="B894" s="35" t="s">
        <v>182</v>
      </c>
      <c r="C894" s="35"/>
      <c r="D894" s="62">
        <f>D895</f>
        <v>4749.3999999999996</v>
      </c>
    </row>
    <row r="895" spans="1:4" outlineLevel="7" x14ac:dyDescent="0.25">
      <c r="A895" s="34" t="s">
        <v>25</v>
      </c>
      <c r="B895" s="35" t="s">
        <v>182</v>
      </c>
      <c r="C895" s="35" t="s">
        <v>26</v>
      </c>
      <c r="D895" s="62">
        <f>D896</f>
        <v>4749.3999999999996</v>
      </c>
    </row>
    <row r="896" spans="1:4" outlineLevel="7" x14ac:dyDescent="0.25">
      <c r="A896" s="37" t="s">
        <v>27</v>
      </c>
      <c r="B896" s="38" t="s">
        <v>182</v>
      </c>
      <c r="C896" s="38" t="s">
        <v>28</v>
      </c>
      <c r="D896" s="63">
        <f>ведомствен!F207</f>
        <v>4749.3999999999996</v>
      </c>
    </row>
    <row r="897" spans="1:4" ht="20.399999999999999" x14ac:dyDescent="0.25">
      <c r="A897" s="20" t="s">
        <v>282</v>
      </c>
      <c r="B897" s="19" t="s">
        <v>283</v>
      </c>
      <c r="C897" s="19"/>
      <c r="D897" s="61">
        <f>D898+D920</f>
        <v>21913.399999999998</v>
      </c>
    </row>
    <row r="898" spans="1:4" ht="20.399999999999999" outlineLevel="1" x14ac:dyDescent="0.25">
      <c r="A898" s="34" t="s">
        <v>284</v>
      </c>
      <c r="B898" s="35" t="s">
        <v>285</v>
      </c>
      <c r="C898" s="35"/>
      <c r="D898" s="62">
        <f>D899+D902+D905+D908+D911+D914+D917</f>
        <v>21568.6</v>
      </c>
    </row>
    <row r="899" spans="1:4" outlineLevel="2" x14ac:dyDescent="0.25">
      <c r="A899" s="34" t="s">
        <v>286</v>
      </c>
      <c r="B899" s="35" t="s">
        <v>287</v>
      </c>
      <c r="C899" s="35"/>
      <c r="D899" s="62">
        <f>D900</f>
        <v>18.5</v>
      </c>
    </row>
    <row r="900" spans="1:4" outlineLevel="7" x14ac:dyDescent="0.25">
      <c r="A900" s="34" t="s">
        <v>25</v>
      </c>
      <c r="B900" s="35" t="s">
        <v>287</v>
      </c>
      <c r="C900" s="35" t="s">
        <v>26</v>
      </c>
      <c r="D900" s="62">
        <f>D901</f>
        <v>18.5</v>
      </c>
    </row>
    <row r="901" spans="1:4" outlineLevel="7" x14ac:dyDescent="0.25">
      <c r="A901" s="37" t="s">
        <v>27</v>
      </c>
      <c r="B901" s="38" t="s">
        <v>287</v>
      </c>
      <c r="C901" s="38" t="s">
        <v>28</v>
      </c>
      <c r="D901" s="63">
        <f>ведомствен!F351</f>
        <v>18.5</v>
      </c>
    </row>
    <row r="902" spans="1:4" outlineLevel="2" x14ac:dyDescent="0.25">
      <c r="A902" s="34" t="s">
        <v>337</v>
      </c>
      <c r="B902" s="35" t="s">
        <v>338</v>
      </c>
      <c r="C902" s="35"/>
      <c r="D902" s="62">
        <f>D903</f>
        <v>2384.1</v>
      </c>
    </row>
    <row r="903" spans="1:4" outlineLevel="7" x14ac:dyDescent="0.25">
      <c r="A903" s="34" t="s">
        <v>339</v>
      </c>
      <c r="B903" s="35" t="s">
        <v>338</v>
      </c>
      <c r="C903" s="35" t="s">
        <v>340</v>
      </c>
      <c r="D903" s="62">
        <f>D904</f>
        <v>2384.1</v>
      </c>
    </row>
    <row r="904" spans="1:4" outlineLevel="7" x14ac:dyDescent="0.25">
      <c r="A904" s="37" t="s">
        <v>341</v>
      </c>
      <c r="B904" s="38" t="s">
        <v>338</v>
      </c>
      <c r="C904" s="38" t="s">
        <v>342</v>
      </c>
      <c r="D904" s="63">
        <f>ведомствен!F411</f>
        <v>2384.1</v>
      </c>
    </row>
    <row r="905" spans="1:4" ht="20.399999999999999" outlineLevel="2" x14ac:dyDescent="0.25">
      <c r="A905" s="34" t="s">
        <v>611</v>
      </c>
      <c r="B905" s="35" t="s">
        <v>612</v>
      </c>
      <c r="C905" s="35"/>
      <c r="D905" s="62">
        <f>D906</f>
        <v>1720.1</v>
      </c>
    </row>
    <row r="906" spans="1:4" outlineLevel="7" x14ac:dyDescent="0.25">
      <c r="A906" s="34" t="s">
        <v>25</v>
      </c>
      <c r="B906" s="35" t="s">
        <v>612</v>
      </c>
      <c r="C906" s="35" t="s">
        <v>26</v>
      </c>
      <c r="D906" s="62">
        <f>D907</f>
        <v>1720.1</v>
      </c>
    </row>
    <row r="907" spans="1:4" outlineLevel="7" x14ac:dyDescent="0.25">
      <c r="A907" s="37" t="s">
        <v>27</v>
      </c>
      <c r="B907" s="38" t="s">
        <v>612</v>
      </c>
      <c r="C907" s="38" t="s">
        <v>28</v>
      </c>
      <c r="D907" s="63">
        <f>ведомствен!F943</f>
        <v>1720.1</v>
      </c>
    </row>
    <row r="908" spans="1:4" ht="20.399999999999999" outlineLevel="2" x14ac:dyDescent="0.25">
      <c r="A908" s="34" t="s">
        <v>308</v>
      </c>
      <c r="B908" s="35" t="s">
        <v>309</v>
      </c>
      <c r="C908" s="35"/>
      <c r="D908" s="62">
        <f>D909</f>
        <v>6134.2</v>
      </c>
    </row>
    <row r="909" spans="1:4" outlineLevel="7" x14ac:dyDescent="0.25">
      <c r="A909" s="34" t="s">
        <v>25</v>
      </c>
      <c r="B909" s="35" t="s">
        <v>309</v>
      </c>
      <c r="C909" s="35" t="s">
        <v>26</v>
      </c>
      <c r="D909" s="62">
        <f>D910</f>
        <v>6134.2</v>
      </c>
    </row>
    <row r="910" spans="1:4" outlineLevel="7" x14ac:dyDescent="0.25">
      <c r="A910" s="37" t="s">
        <v>27</v>
      </c>
      <c r="B910" s="38" t="s">
        <v>309</v>
      </c>
      <c r="C910" s="38" t="s">
        <v>28</v>
      </c>
      <c r="D910" s="63">
        <f>ведомствен!F371</f>
        <v>6134.2</v>
      </c>
    </row>
    <row r="911" spans="1:4" ht="20.399999999999999" outlineLevel="2" x14ac:dyDescent="0.25">
      <c r="A911" s="34" t="s">
        <v>310</v>
      </c>
      <c r="B911" s="35" t="s">
        <v>311</v>
      </c>
      <c r="C911" s="35"/>
      <c r="D911" s="62">
        <f>D912</f>
        <v>9318.2999999999993</v>
      </c>
    </row>
    <row r="912" spans="1:4" outlineLevel="7" x14ac:dyDescent="0.25">
      <c r="A912" s="34" t="s">
        <v>25</v>
      </c>
      <c r="B912" s="35" t="s">
        <v>311</v>
      </c>
      <c r="C912" s="35" t="s">
        <v>26</v>
      </c>
      <c r="D912" s="62">
        <f>D913</f>
        <v>9318.2999999999993</v>
      </c>
    </row>
    <row r="913" spans="1:4" outlineLevel="7" x14ac:dyDescent="0.25">
      <c r="A913" s="37" t="s">
        <v>27</v>
      </c>
      <c r="B913" s="38" t="s">
        <v>311</v>
      </c>
      <c r="C913" s="38" t="s">
        <v>28</v>
      </c>
      <c r="D913" s="63">
        <f>ведомствен!F374</f>
        <v>9318.2999999999993</v>
      </c>
    </row>
    <row r="914" spans="1:4" outlineLevel="2" x14ac:dyDescent="0.25">
      <c r="A914" s="34" t="s">
        <v>312</v>
      </c>
      <c r="B914" s="35" t="s">
        <v>313</v>
      </c>
      <c r="C914" s="35"/>
      <c r="D914" s="62">
        <f>D915</f>
        <v>181.7</v>
      </c>
    </row>
    <row r="915" spans="1:4" outlineLevel="7" x14ac:dyDescent="0.25">
      <c r="A915" s="34" t="s">
        <v>25</v>
      </c>
      <c r="B915" s="35" t="s">
        <v>313</v>
      </c>
      <c r="C915" s="35" t="s">
        <v>26</v>
      </c>
      <c r="D915" s="62">
        <f>D916</f>
        <v>181.7</v>
      </c>
    </row>
    <row r="916" spans="1:4" outlineLevel="7" x14ac:dyDescent="0.25">
      <c r="A916" s="37" t="s">
        <v>27</v>
      </c>
      <c r="B916" s="38" t="s">
        <v>313</v>
      </c>
      <c r="C916" s="38" t="s">
        <v>28</v>
      </c>
      <c r="D916" s="63">
        <f>ведомствен!F377</f>
        <v>181.7</v>
      </c>
    </row>
    <row r="917" spans="1:4" outlineLevel="2" x14ac:dyDescent="0.25">
      <c r="A917" s="34" t="s">
        <v>314</v>
      </c>
      <c r="B917" s="35" t="s">
        <v>315</v>
      </c>
      <c r="C917" s="35"/>
      <c r="D917" s="62">
        <f>D918</f>
        <v>1811.7</v>
      </c>
    </row>
    <row r="918" spans="1:4" outlineLevel="7" x14ac:dyDescent="0.25">
      <c r="A918" s="34" t="s">
        <v>25</v>
      </c>
      <c r="B918" s="35" t="s">
        <v>315</v>
      </c>
      <c r="C918" s="35" t="s">
        <v>26</v>
      </c>
      <c r="D918" s="62">
        <f>D919</f>
        <v>1811.7</v>
      </c>
    </row>
    <row r="919" spans="1:4" outlineLevel="7" x14ac:dyDescent="0.25">
      <c r="A919" s="37" t="s">
        <v>27</v>
      </c>
      <c r="B919" s="38" t="s">
        <v>315</v>
      </c>
      <c r="C919" s="38" t="s">
        <v>28</v>
      </c>
      <c r="D919" s="63">
        <f>ведомствен!F380</f>
        <v>1811.7</v>
      </c>
    </row>
    <row r="920" spans="1:4" outlineLevel="1" x14ac:dyDescent="0.25">
      <c r="A920" s="34" t="s">
        <v>288</v>
      </c>
      <c r="B920" s="35" t="s">
        <v>289</v>
      </c>
      <c r="C920" s="35"/>
      <c r="D920" s="62">
        <f>D921</f>
        <v>344.8</v>
      </c>
    </row>
    <row r="921" spans="1:4" outlineLevel="2" x14ac:dyDescent="0.25">
      <c r="A921" s="34" t="s">
        <v>290</v>
      </c>
      <c r="B921" s="35" t="s">
        <v>291</v>
      </c>
      <c r="C921" s="35"/>
      <c r="D921" s="62">
        <f>D922</f>
        <v>344.8</v>
      </c>
    </row>
    <row r="922" spans="1:4" outlineLevel="7" x14ac:dyDescent="0.25">
      <c r="A922" s="34" t="s">
        <v>292</v>
      </c>
      <c r="B922" s="35" t="s">
        <v>291</v>
      </c>
      <c r="C922" s="35" t="s">
        <v>293</v>
      </c>
      <c r="D922" s="62">
        <f>D923</f>
        <v>344.8</v>
      </c>
    </row>
    <row r="923" spans="1:4" ht="30.6" outlineLevel="7" x14ac:dyDescent="0.25">
      <c r="A923" s="42" t="s">
        <v>294</v>
      </c>
      <c r="B923" s="38" t="s">
        <v>291</v>
      </c>
      <c r="C923" s="38" t="s">
        <v>295</v>
      </c>
      <c r="D923" s="63">
        <f>ведомствен!F355</f>
        <v>344.8</v>
      </c>
    </row>
    <row r="924" spans="1:4" x14ac:dyDescent="0.25">
      <c r="A924" s="20" t="s">
        <v>639</v>
      </c>
      <c r="B924" s="19" t="s">
        <v>640</v>
      </c>
      <c r="C924" s="19"/>
      <c r="D924" s="61">
        <f>D925+D941</f>
        <v>69246.2</v>
      </c>
    </row>
    <row r="925" spans="1:4" outlineLevel="1" x14ac:dyDescent="0.25">
      <c r="A925" s="34" t="s">
        <v>641</v>
      </c>
      <c r="B925" s="35" t="s">
        <v>642</v>
      </c>
      <c r="C925" s="35"/>
      <c r="D925" s="62">
        <f>D926+D935+D938</f>
        <v>63106</v>
      </c>
    </row>
    <row r="926" spans="1:4" outlineLevel="2" x14ac:dyDescent="0.25">
      <c r="A926" s="34" t="s">
        <v>643</v>
      </c>
      <c r="B926" s="35" t="s">
        <v>644</v>
      </c>
      <c r="C926" s="35"/>
      <c r="D926" s="62">
        <f>D927+D929+D931+D933</f>
        <v>60727</v>
      </c>
    </row>
    <row r="927" spans="1:4" ht="20.399999999999999" outlineLevel="7" x14ac:dyDescent="0.25">
      <c r="A927" s="34" t="s">
        <v>17</v>
      </c>
      <c r="B927" s="35" t="s">
        <v>644</v>
      </c>
      <c r="C927" s="35" t="s">
        <v>18</v>
      </c>
      <c r="D927" s="62">
        <f>D928</f>
        <v>4950</v>
      </c>
    </row>
    <row r="928" spans="1:4" outlineLevel="7" x14ac:dyDescent="0.25">
      <c r="A928" s="37" t="s">
        <v>89</v>
      </c>
      <c r="B928" s="38" t="s">
        <v>644</v>
      </c>
      <c r="C928" s="38" t="s">
        <v>90</v>
      </c>
      <c r="D928" s="63">
        <f>ведомствен!F1022</f>
        <v>4950</v>
      </c>
    </row>
    <row r="929" spans="1:4" outlineLevel="7" x14ac:dyDescent="0.25">
      <c r="A929" s="34" t="s">
        <v>25</v>
      </c>
      <c r="B929" s="35" t="s">
        <v>644</v>
      </c>
      <c r="C929" s="35" t="s">
        <v>26</v>
      </c>
      <c r="D929" s="62">
        <f>D930</f>
        <v>185</v>
      </c>
    </row>
    <row r="930" spans="1:4" outlineLevel="7" x14ac:dyDescent="0.25">
      <c r="A930" s="37" t="s">
        <v>27</v>
      </c>
      <c r="B930" s="38" t="s">
        <v>644</v>
      </c>
      <c r="C930" s="38" t="s">
        <v>28</v>
      </c>
      <c r="D930" s="63">
        <f>ведомствен!F1024</f>
        <v>185</v>
      </c>
    </row>
    <row r="931" spans="1:4" outlineLevel="7" x14ac:dyDescent="0.25">
      <c r="A931" s="34" t="s">
        <v>339</v>
      </c>
      <c r="B931" s="35" t="s">
        <v>644</v>
      </c>
      <c r="C931" s="35" t="s">
        <v>340</v>
      </c>
      <c r="D931" s="62">
        <f>D932</f>
        <v>55591.8</v>
      </c>
    </row>
    <row r="932" spans="1:4" outlineLevel="7" x14ac:dyDescent="0.25">
      <c r="A932" s="37" t="s">
        <v>341</v>
      </c>
      <c r="B932" s="38" t="s">
        <v>644</v>
      </c>
      <c r="C932" s="38" t="s">
        <v>342</v>
      </c>
      <c r="D932" s="63">
        <f>ведомствен!F1026</f>
        <v>55591.8</v>
      </c>
    </row>
    <row r="933" spans="1:4" outlineLevel="7" x14ac:dyDescent="0.25">
      <c r="A933" s="34" t="s">
        <v>61</v>
      </c>
      <c r="B933" s="35" t="s">
        <v>644</v>
      </c>
      <c r="C933" s="35" t="s">
        <v>62</v>
      </c>
      <c r="D933" s="62">
        <f>D934</f>
        <v>0.2</v>
      </c>
    </row>
    <row r="934" spans="1:4" outlineLevel="7" x14ac:dyDescent="0.25">
      <c r="A934" s="37" t="s">
        <v>63</v>
      </c>
      <c r="B934" s="38" t="s">
        <v>644</v>
      </c>
      <c r="C934" s="38" t="s">
        <v>64</v>
      </c>
      <c r="D934" s="63">
        <f>ведомствен!F1028</f>
        <v>0.2</v>
      </c>
    </row>
    <row r="935" spans="1:4" outlineLevel="2" x14ac:dyDescent="0.25">
      <c r="A935" s="34" t="s">
        <v>645</v>
      </c>
      <c r="B935" s="35" t="s">
        <v>646</v>
      </c>
      <c r="C935" s="35"/>
      <c r="D935" s="62">
        <f>D936</f>
        <v>29</v>
      </c>
    </row>
    <row r="936" spans="1:4" ht="20.399999999999999" outlineLevel="7" x14ac:dyDescent="0.25">
      <c r="A936" s="34" t="s">
        <v>17</v>
      </c>
      <c r="B936" s="35" t="s">
        <v>646</v>
      </c>
      <c r="C936" s="35" t="s">
        <v>18</v>
      </c>
      <c r="D936" s="62">
        <f>D937</f>
        <v>29</v>
      </c>
    </row>
    <row r="937" spans="1:4" outlineLevel="7" x14ac:dyDescent="0.25">
      <c r="A937" s="37" t="s">
        <v>89</v>
      </c>
      <c r="B937" s="38" t="s">
        <v>646</v>
      </c>
      <c r="C937" s="38" t="s">
        <v>90</v>
      </c>
      <c r="D937" s="63">
        <f>ведомствен!F1031</f>
        <v>29</v>
      </c>
    </row>
    <row r="938" spans="1:4" outlineLevel="2" x14ac:dyDescent="0.25">
      <c r="A938" s="34" t="s">
        <v>647</v>
      </c>
      <c r="B938" s="35" t="s">
        <v>648</v>
      </c>
      <c r="C938" s="35"/>
      <c r="D938" s="62">
        <f>D939</f>
        <v>2350</v>
      </c>
    </row>
    <row r="939" spans="1:4" outlineLevel="7" x14ac:dyDescent="0.25">
      <c r="A939" s="34" t="s">
        <v>339</v>
      </c>
      <c r="B939" s="35" t="s">
        <v>648</v>
      </c>
      <c r="C939" s="35" t="s">
        <v>340</v>
      </c>
      <c r="D939" s="62">
        <f>D940</f>
        <v>2350</v>
      </c>
    </row>
    <row r="940" spans="1:4" outlineLevel="7" x14ac:dyDescent="0.25">
      <c r="A940" s="37" t="s">
        <v>341</v>
      </c>
      <c r="B940" s="38" t="s">
        <v>648</v>
      </c>
      <c r="C940" s="38" t="s">
        <v>342</v>
      </c>
      <c r="D940" s="63">
        <f>ведомствен!F1034</f>
        <v>2350</v>
      </c>
    </row>
    <row r="941" spans="1:4" outlineLevel="1" x14ac:dyDescent="0.25">
      <c r="A941" s="34" t="s">
        <v>649</v>
      </c>
      <c r="B941" s="35" t="s">
        <v>650</v>
      </c>
      <c r="C941" s="35"/>
      <c r="D941" s="62">
        <f>D942+D945</f>
        <v>6140.2</v>
      </c>
    </row>
    <row r="942" spans="1:4" outlineLevel="2" x14ac:dyDescent="0.25">
      <c r="A942" s="34" t="s">
        <v>643</v>
      </c>
      <c r="B942" s="35" t="s">
        <v>651</v>
      </c>
      <c r="C942" s="35"/>
      <c r="D942" s="62">
        <f>D943</f>
        <v>5870</v>
      </c>
    </row>
    <row r="943" spans="1:4" outlineLevel="7" x14ac:dyDescent="0.25">
      <c r="A943" s="34" t="s">
        <v>339</v>
      </c>
      <c r="B943" s="35" t="s">
        <v>651</v>
      </c>
      <c r="C943" s="35" t="s">
        <v>340</v>
      </c>
      <c r="D943" s="62">
        <f>D944</f>
        <v>5870</v>
      </c>
    </row>
    <row r="944" spans="1:4" outlineLevel="7" x14ac:dyDescent="0.25">
      <c r="A944" s="37" t="s">
        <v>341</v>
      </c>
      <c r="B944" s="38" t="s">
        <v>651</v>
      </c>
      <c r="C944" s="38" t="s">
        <v>342</v>
      </c>
      <c r="D944" s="63">
        <f>ведомствен!F1038</f>
        <v>5870</v>
      </c>
    </row>
    <row r="945" spans="1:4" outlineLevel="2" x14ac:dyDescent="0.25">
      <c r="A945" s="34" t="s">
        <v>647</v>
      </c>
      <c r="B945" s="35" t="s">
        <v>652</v>
      </c>
      <c r="C945" s="35"/>
      <c r="D945" s="62">
        <f>D946</f>
        <v>270.2</v>
      </c>
    </row>
    <row r="946" spans="1:4" outlineLevel="7" x14ac:dyDescent="0.25">
      <c r="A946" s="34" t="s">
        <v>339</v>
      </c>
      <c r="B946" s="35" t="s">
        <v>652</v>
      </c>
      <c r="C946" s="35" t="s">
        <v>340</v>
      </c>
      <c r="D946" s="62">
        <f>D947</f>
        <v>270.2</v>
      </c>
    </row>
    <row r="947" spans="1:4" outlineLevel="7" x14ac:dyDescent="0.25">
      <c r="A947" s="17" t="s">
        <v>341</v>
      </c>
      <c r="B947" s="16" t="s">
        <v>652</v>
      </c>
      <c r="C947" s="16" t="s">
        <v>342</v>
      </c>
      <c r="D947" s="64">
        <f>ведомствен!F1041</f>
        <v>270.2</v>
      </c>
    </row>
    <row r="948" spans="1:4" ht="20.399999999999999" x14ac:dyDescent="0.25">
      <c r="A948" s="20" t="s">
        <v>77</v>
      </c>
      <c r="B948" s="19" t="s">
        <v>78</v>
      </c>
      <c r="C948" s="19"/>
      <c r="D948" s="61">
        <f>D949+D952+D955+D960+D963+D968+D973</f>
        <v>80757</v>
      </c>
    </row>
    <row r="949" spans="1:4" outlineLevel="1" x14ac:dyDescent="0.25">
      <c r="A949" s="34" t="s">
        <v>383</v>
      </c>
      <c r="B949" s="35" t="s">
        <v>384</v>
      </c>
      <c r="C949" s="35"/>
      <c r="D949" s="62">
        <f>D950</f>
        <v>10</v>
      </c>
    </row>
    <row r="950" spans="1:4" outlineLevel="7" x14ac:dyDescent="0.25">
      <c r="A950" s="34" t="s">
        <v>57</v>
      </c>
      <c r="B950" s="35" t="s">
        <v>384</v>
      </c>
      <c r="C950" s="35" t="s">
        <v>58</v>
      </c>
      <c r="D950" s="62">
        <f>D951</f>
        <v>10</v>
      </c>
    </row>
    <row r="951" spans="1:4" outlineLevel="7" x14ac:dyDescent="0.25">
      <c r="A951" s="37" t="s">
        <v>385</v>
      </c>
      <c r="B951" s="38" t="s">
        <v>384</v>
      </c>
      <c r="C951" s="38" t="s">
        <v>386</v>
      </c>
      <c r="D951" s="63">
        <f>ведомствен!F472</f>
        <v>10</v>
      </c>
    </row>
    <row r="952" spans="1:4" outlineLevel="1" x14ac:dyDescent="0.25">
      <c r="A952" s="34" t="s">
        <v>387</v>
      </c>
      <c r="B952" s="35" t="s">
        <v>388</v>
      </c>
      <c r="C952" s="35"/>
      <c r="D952" s="62">
        <f>D953</f>
        <v>405</v>
      </c>
    </row>
    <row r="953" spans="1:4" outlineLevel="7" x14ac:dyDescent="0.25">
      <c r="A953" s="34" t="s">
        <v>57</v>
      </c>
      <c r="B953" s="35" t="s">
        <v>388</v>
      </c>
      <c r="C953" s="35" t="s">
        <v>58</v>
      </c>
      <c r="D953" s="62">
        <f>D954</f>
        <v>405</v>
      </c>
    </row>
    <row r="954" spans="1:4" outlineLevel="7" x14ac:dyDescent="0.25">
      <c r="A954" s="37" t="s">
        <v>59</v>
      </c>
      <c r="B954" s="38" t="s">
        <v>388</v>
      </c>
      <c r="C954" s="38" t="s">
        <v>60</v>
      </c>
      <c r="D954" s="63">
        <f>ведомствен!F475</f>
        <v>405</v>
      </c>
    </row>
    <row r="955" spans="1:4" outlineLevel="1" x14ac:dyDescent="0.25">
      <c r="A955" s="34" t="s">
        <v>389</v>
      </c>
      <c r="B955" s="35" t="s">
        <v>390</v>
      </c>
      <c r="C955" s="35"/>
      <c r="D955" s="62">
        <f>D956+D958</f>
        <v>445</v>
      </c>
    </row>
    <row r="956" spans="1:4" outlineLevel="7" x14ac:dyDescent="0.25">
      <c r="A956" s="34" t="s">
        <v>25</v>
      </c>
      <c r="B956" s="35" t="s">
        <v>390</v>
      </c>
      <c r="C956" s="35" t="s">
        <v>26</v>
      </c>
      <c r="D956" s="62">
        <f>D957</f>
        <v>350</v>
      </c>
    </row>
    <row r="957" spans="1:4" outlineLevel="7" x14ac:dyDescent="0.25">
      <c r="A957" s="37" t="s">
        <v>27</v>
      </c>
      <c r="B957" s="38" t="s">
        <v>390</v>
      </c>
      <c r="C957" s="38" t="s">
        <v>28</v>
      </c>
      <c r="D957" s="63">
        <f>ведомствен!F478</f>
        <v>350</v>
      </c>
    </row>
    <row r="958" spans="1:4" outlineLevel="7" x14ac:dyDescent="0.25">
      <c r="A958" s="34" t="s">
        <v>57</v>
      </c>
      <c r="B958" s="35" t="s">
        <v>390</v>
      </c>
      <c r="C958" s="35" t="s">
        <v>58</v>
      </c>
      <c r="D958" s="62">
        <f>D959</f>
        <v>95</v>
      </c>
    </row>
    <row r="959" spans="1:4" outlineLevel="7" x14ac:dyDescent="0.25">
      <c r="A959" s="37" t="s">
        <v>385</v>
      </c>
      <c r="B959" s="38" t="s">
        <v>390</v>
      </c>
      <c r="C959" s="38" t="s">
        <v>386</v>
      </c>
      <c r="D959" s="63">
        <f>ведомствен!F480</f>
        <v>95</v>
      </c>
    </row>
    <row r="960" spans="1:4" outlineLevel="1" x14ac:dyDescent="0.25">
      <c r="A960" s="34" t="s">
        <v>391</v>
      </c>
      <c r="B960" s="35" t="s">
        <v>392</v>
      </c>
      <c r="C960" s="35"/>
      <c r="D960" s="62">
        <f>D961</f>
        <v>50</v>
      </c>
    </row>
    <row r="961" spans="1:4" outlineLevel="7" x14ac:dyDescent="0.25">
      <c r="A961" s="34" t="s">
        <v>25</v>
      </c>
      <c r="B961" s="35" t="s">
        <v>392</v>
      </c>
      <c r="C961" s="35" t="s">
        <v>26</v>
      </c>
      <c r="D961" s="62">
        <f>D962</f>
        <v>50</v>
      </c>
    </row>
    <row r="962" spans="1:4" outlineLevel="7" x14ac:dyDescent="0.25">
      <c r="A962" s="37" t="s">
        <v>27</v>
      </c>
      <c r="B962" s="38" t="s">
        <v>392</v>
      </c>
      <c r="C962" s="38" t="s">
        <v>28</v>
      </c>
      <c r="D962" s="63">
        <f>ведомствен!F483</f>
        <v>50</v>
      </c>
    </row>
    <row r="963" spans="1:4" outlineLevel="1" x14ac:dyDescent="0.25">
      <c r="A963" s="34" t="s">
        <v>393</v>
      </c>
      <c r="B963" s="35" t="s">
        <v>394</v>
      </c>
      <c r="C963" s="35"/>
      <c r="D963" s="62">
        <f>D964+D966</f>
        <v>52455</v>
      </c>
    </row>
    <row r="964" spans="1:4" outlineLevel="7" x14ac:dyDescent="0.25">
      <c r="A964" s="34" t="s">
        <v>25</v>
      </c>
      <c r="B964" s="35" t="s">
        <v>394</v>
      </c>
      <c r="C964" s="35" t="s">
        <v>26</v>
      </c>
      <c r="D964" s="62">
        <f>D965</f>
        <v>496.1</v>
      </c>
    </row>
    <row r="965" spans="1:4" outlineLevel="7" x14ac:dyDescent="0.25">
      <c r="A965" s="37" t="s">
        <v>27</v>
      </c>
      <c r="B965" s="38" t="s">
        <v>394</v>
      </c>
      <c r="C965" s="38" t="s">
        <v>28</v>
      </c>
      <c r="D965" s="63">
        <f>ведомствен!F486</f>
        <v>496.1</v>
      </c>
    </row>
    <row r="966" spans="1:4" outlineLevel="7" x14ac:dyDescent="0.25">
      <c r="A966" s="34" t="s">
        <v>57</v>
      </c>
      <c r="B966" s="35" t="s">
        <v>394</v>
      </c>
      <c r="C966" s="35" t="s">
        <v>58</v>
      </c>
      <c r="D966" s="62">
        <f>D967</f>
        <v>51958.9</v>
      </c>
    </row>
    <row r="967" spans="1:4" outlineLevel="7" x14ac:dyDescent="0.25">
      <c r="A967" s="37" t="s">
        <v>59</v>
      </c>
      <c r="B967" s="38" t="s">
        <v>394</v>
      </c>
      <c r="C967" s="38" t="s">
        <v>60</v>
      </c>
      <c r="D967" s="63">
        <f>ведомствен!F488</f>
        <v>51958.9</v>
      </c>
    </row>
    <row r="968" spans="1:4" outlineLevel="1" x14ac:dyDescent="0.25">
      <c r="A968" s="34" t="s">
        <v>79</v>
      </c>
      <c r="B968" s="35" t="s">
        <v>80</v>
      </c>
      <c r="C968" s="35"/>
      <c r="D968" s="62">
        <f>D969+D971</f>
        <v>5052</v>
      </c>
    </row>
    <row r="969" spans="1:4" ht="20.399999999999999" outlineLevel="7" x14ac:dyDescent="0.25">
      <c r="A969" s="34" t="s">
        <v>17</v>
      </c>
      <c r="B969" s="35" t="s">
        <v>80</v>
      </c>
      <c r="C969" s="35" t="s">
        <v>18</v>
      </c>
      <c r="D969" s="62">
        <f>D970</f>
        <v>4123.3999999999996</v>
      </c>
    </row>
    <row r="970" spans="1:4" outlineLevel="7" x14ac:dyDescent="0.25">
      <c r="A970" s="37" t="s">
        <v>19</v>
      </c>
      <c r="B970" s="38" t="s">
        <v>80</v>
      </c>
      <c r="C970" s="38" t="s">
        <v>20</v>
      </c>
      <c r="D970" s="63">
        <f>ведомствен!F80</f>
        <v>4123.3999999999996</v>
      </c>
    </row>
    <row r="971" spans="1:4" outlineLevel="7" x14ac:dyDescent="0.25">
      <c r="A971" s="34" t="s">
        <v>25</v>
      </c>
      <c r="B971" s="35" t="s">
        <v>80</v>
      </c>
      <c r="C971" s="35" t="s">
        <v>26</v>
      </c>
      <c r="D971" s="62">
        <f>D972</f>
        <v>928.6</v>
      </c>
    </row>
    <row r="972" spans="1:4" outlineLevel="7" x14ac:dyDescent="0.25">
      <c r="A972" s="37" t="s">
        <v>27</v>
      </c>
      <c r="B972" s="38" t="s">
        <v>80</v>
      </c>
      <c r="C972" s="38" t="s">
        <v>28</v>
      </c>
      <c r="D972" s="63">
        <f>ведомствен!F82</f>
        <v>928.6</v>
      </c>
    </row>
    <row r="973" spans="1:4" outlineLevel="1" x14ac:dyDescent="0.25">
      <c r="A973" s="34" t="s">
        <v>364</v>
      </c>
      <c r="B973" s="35" t="s">
        <v>365</v>
      </c>
      <c r="C973" s="35"/>
      <c r="D973" s="62">
        <f>D974</f>
        <v>22340</v>
      </c>
    </row>
    <row r="974" spans="1:4" outlineLevel="7" x14ac:dyDescent="0.25">
      <c r="A974" s="34" t="s">
        <v>25</v>
      </c>
      <c r="B974" s="35" t="s">
        <v>365</v>
      </c>
      <c r="C974" s="35" t="s">
        <v>26</v>
      </c>
      <c r="D974" s="62">
        <f>D975</f>
        <v>22340</v>
      </c>
    </row>
    <row r="975" spans="1:4" outlineLevel="7" x14ac:dyDescent="0.25">
      <c r="A975" s="37" t="s">
        <v>27</v>
      </c>
      <c r="B975" s="38" t="s">
        <v>365</v>
      </c>
      <c r="C975" s="38" t="s">
        <v>28</v>
      </c>
      <c r="D975" s="63">
        <f>ведомствен!F443</f>
        <v>22340</v>
      </c>
    </row>
    <row r="976" spans="1:4" x14ac:dyDescent="0.25">
      <c r="A976" s="20" t="s">
        <v>13</v>
      </c>
      <c r="B976" s="19" t="s">
        <v>14</v>
      </c>
      <c r="C976" s="19"/>
      <c r="D976" s="61">
        <f>D977+D985+D988+D995+D998+D1001+D1004+D1007+D1010+D1014</f>
        <v>56460.6</v>
      </c>
    </row>
    <row r="977" spans="1:4" outlineLevel="1" x14ac:dyDescent="0.25">
      <c r="A977" s="34" t="s">
        <v>61</v>
      </c>
      <c r="B977" s="35" t="s">
        <v>404</v>
      </c>
      <c r="C977" s="35"/>
      <c r="D977" s="62">
        <f>D978+D980+D982</f>
        <v>17306.900000000001</v>
      </c>
    </row>
    <row r="978" spans="1:4" ht="20.399999999999999" outlineLevel="7" x14ac:dyDescent="0.25">
      <c r="A978" s="34" t="s">
        <v>17</v>
      </c>
      <c r="B978" s="35" t="s">
        <v>404</v>
      </c>
      <c r="C978" s="35" t="s">
        <v>18</v>
      </c>
      <c r="D978" s="62">
        <f>D979</f>
        <v>5</v>
      </c>
    </row>
    <row r="979" spans="1:4" outlineLevel="7" x14ac:dyDescent="0.25">
      <c r="A979" s="37" t="s">
        <v>19</v>
      </c>
      <c r="B979" s="38" t="s">
        <v>404</v>
      </c>
      <c r="C979" s="38" t="s">
        <v>20</v>
      </c>
      <c r="D979" s="63">
        <f>ведомствен!F1230</f>
        <v>5</v>
      </c>
    </row>
    <row r="980" spans="1:4" outlineLevel="7" x14ac:dyDescent="0.25">
      <c r="A980" s="34" t="s">
        <v>25</v>
      </c>
      <c r="B980" s="35" t="s">
        <v>404</v>
      </c>
      <c r="C980" s="35" t="s">
        <v>26</v>
      </c>
      <c r="D980" s="62">
        <f>D981</f>
        <v>3.7</v>
      </c>
    </row>
    <row r="981" spans="1:4" outlineLevel="7" x14ac:dyDescent="0.25">
      <c r="A981" s="37" t="s">
        <v>27</v>
      </c>
      <c r="B981" s="38" t="s">
        <v>404</v>
      </c>
      <c r="C981" s="38" t="s">
        <v>28</v>
      </c>
      <c r="D981" s="63">
        <f>ведомствен!F511</f>
        <v>3.7</v>
      </c>
    </row>
    <row r="982" spans="1:4" outlineLevel="7" x14ac:dyDescent="0.25">
      <c r="A982" s="34" t="s">
        <v>61</v>
      </c>
      <c r="B982" s="35" t="s">
        <v>404</v>
      </c>
      <c r="C982" s="35" t="s">
        <v>62</v>
      </c>
      <c r="D982" s="62">
        <f>D983+D984</f>
        <v>17298.2</v>
      </c>
    </row>
    <row r="983" spans="1:4" outlineLevel="7" x14ac:dyDescent="0.25">
      <c r="A983" s="37" t="s">
        <v>63</v>
      </c>
      <c r="B983" s="38" t="s">
        <v>404</v>
      </c>
      <c r="C983" s="38" t="s">
        <v>64</v>
      </c>
      <c r="D983" s="63">
        <f>ведомствен!F1121</f>
        <v>14.7</v>
      </c>
    </row>
    <row r="984" spans="1:4" outlineLevel="7" x14ac:dyDescent="0.25">
      <c r="A984" s="37" t="s">
        <v>750</v>
      </c>
      <c r="B984" s="38" t="s">
        <v>404</v>
      </c>
      <c r="C984" s="38" t="s">
        <v>751</v>
      </c>
      <c r="D984" s="63">
        <f>ведомствен!F1265</f>
        <v>17283.5</v>
      </c>
    </row>
    <row r="985" spans="1:4" outlineLevel="1" x14ac:dyDescent="0.25">
      <c r="A985" s="34" t="s">
        <v>15</v>
      </c>
      <c r="B985" s="35" t="s">
        <v>16</v>
      </c>
      <c r="C985" s="35"/>
      <c r="D985" s="62">
        <f>D986</f>
        <v>400</v>
      </c>
    </row>
    <row r="986" spans="1:4" ht="20.399999999999999" outlineLevel="7" x14ac:dyDescent="0.25">
      <c r="A986" s="34" t="s">
        <v>17</v>
      </c>
      <c r="B986" s="35" t="s">
        <v>16</v>
      </c>
      <c r="C986" s="35" t="s">
        <v>18</v>
      </c>
      <c r="D986" s="62">
        <f>D987</f>
        <v>400</v>
      </c>
    </row>
    <row r="987" spans="1:4" outlineLevel="7" x14ac:dyDescent="0.25">
      <c r="A987" s="37" t="s">
        <v>19</v>
      </c>
      <c r="B987" s="38" t="s">
        <v>16</v>
      </c>
      <c r="C987" s="38" t="s">
        <v>20</v>
      </c>
      <c r="D987" s="63">
        <f>ведомствен!F16</f>
        <v>400</v>
      </c>
    </row>
    <row r="988" spans="1:4" outlineLevel="1" x14ac:dyDescent="0.25">
      <c r="A988" s="34" t="s">
        <v>23</v>
      </c>
      <c r="B988" s="35" t="s">
        <v>24</v>
      </c>
      <c r="C988" s="35"/>
      <c r="D988" s="62">
        <f>D989+D991+D993</f>
        <v>6318.5</v>
      </c>
    </row>
    <row r="989" spans="1:4" ht="20.399999999999999" outlineLevel="7" x14ac:dyDescent="0.25">
      <c r="A989" s="34" t="s">
        <v>17</v>
      </c>
      <c r="B989" s="35" t="s">
        <v>24</v>
      </c>
      <c r="C989" s="35" t="s">
        <v>18</v>
      </c>
      <c r="D989" s="62">
        <f>D990</f>
        <v>4588</v>
      </c>
    </row>
    <row r="990" spans="1:4" outlineLevel="7" x14ac:dyDescent="0.25">
      <c r="A990" s="37" t="s">
        <v>19</v>
      </c>
      <c r="B990" s="38" t="s">
        <v>24</v>
      </c>
      <c r="C990" s="38" t="s">
        <v>20</v>
      </c>
      <c r="D990" s="63">
        <f>ведомствен!F1208+ведомствен!F1217+ведомствен!F21</f>
        <v>4588</v>
      </c>
    </row>
    <row r="991" spans="1:4" outlineLevel="7" x14ac:dyDescent="0.25">
      <c r="A991" s="34" t="s">
        <v>25</v>
      </c>
      <c r="B991" s="35" t="s">
        <v>24</v>
      </c>
      <c r="C991" s="35" t="s">
        <v>26</v>
      </c>
      <c r="D991" s="62">
        <f>D992</f>
        <v>1709.5</v>
      </c>
    </row>
    <row r="992" spans="1:4" outlineLevel="7" x14ac:dyDescent="0.25">
      <c r="A992" s="37" t="s">
        <v>27</v>
      </c>
      <c r="B992" s="38" t="s">
        <v>24</v>
      </c>
      <c r="C992" s="38" t="s">
        <v>28</v>
      </c>
      <c r="D992" s="63">
        <f>ведомствен!F23+ведомствен!F1210+ведомствен!F1219</f>
        <v>1709.5</v>
      </c>
    </row>
    <row r="993" spans="1:4" outlineLevel="7" x14ac:dyDescent="0.25">
      <c r="A993" s="34" t="s">
        <v>61</v>
      </c>
      <c r="B993" s="35" t="s">
        <v>24</v>
      </c>
      <c r="C993" s="35" t="s">
        <v>62</v>
      </c>
      <c r="D993" s="62">
        <f>D994</f>
        <v>21</v>
      </c>
    </row>
    <row r="994" spans="1:4" outlineLevel="7" x14ac:dyDescent="0.25">
      <c r="A994" s="37" t="s">
        <v>63</v>
      </c>
      <c r="B994" s="38" t="s">
        <v>24</v>
      </c>
      <c r="C994" s="38" t="s">
        <v>64</v>
      </c>
      <c r="D994" s="63">
        <f>ведомствен!F1212</f>
        <v>21</v>
      </c>
    </row>
    <row r="995" spans="1:4" outlineLevel="1" x14ac:dyDescent="0.25">
      <c r="A995" s="34" t="s">
        <v>29</v>
      </c>
      <c r="B995" s="35" t="s">
        <v>30</v>
      </c>
      <c r="C995" s="35"/>
      <c r="D995" s="62">
        <f>D996</f>
        <v>1000</v>
      </c>
    </row>
    <row r="996" spans="1:4" ht="20.399999999999999" outlineLevel="7" x14ac:dyDescent="0.25">
      <c r="A996" s="34" t="s">
        <v>17</v>
      </c>
      <c r="B996" s="35" t="s">
        <v>30</v>
      </c>
      <c r="C996" s="35" t="s">
        <v>18</v>
      </c>
      <c r="D996" s="62">
        <f>D997</f>
        <v>1000</v>
      </c>
    </row>
    <row r="997" spans="1:4" outlineLevel="7" x14ac:dyDescent="0.25">
      <c r="A997" s="37" t="s">
        <v>19</v>
      </c>
      <c r="B997" s="38" t="s">
        <v>30</v>
      </c>
      <c r="C997" s="38" t="s">
        <v>20</v>
      </c>
      <c r="D997" s="63">
        <f>ведомствен!F26</f>
        <v>1000</v>
      </c>
    </row>
    <row r="998" spans="1:4" outlineLevel="1" x14ac:dyDescent="0.25">
      <c r="A998" s="34" t="s">
        <v>93</v>
      </c>
      <c r="B998" s="35" t="s">
        <v>94</v>
      </c>
      <c r="C998" s="35"/>
      <c r="D998" s="62">
        <f>D999</f>
        <v>35</v>
      </c>
    </row>
    <row r="999" spans="1:4" outlineLevel="7" x14ac:dyDescent="0.25">
      <c r="A999" s="34" t="s">
        <v>25</v>
      </c>
      <c r="B999" s="35" t="s">
        <v>94</v>
      </c>
      <c r="C999" s="35" t="s">
        <v>26</v>
      </c>
      <c r="D999" s="62">
        <f>D1000</f>
        <v>35</v>
      </c>
    </row>
    <row r="1000" spans="1:4" outlineLevel="7" x14ac:dyDescent="0.25">
      <c r="A1000" s="37" t="s">
        <v>27</v>
      </c>
      <c r="B1000" s="38" t="s">
        <v>94</v>
      </c>
      <c r="C1000" s="38" t="s">
        <v>28</v>
      </c>
      <c r="D1000" s="63">
        <f>ведомствен!F103</f>
        <v>35</v>
      </c>
    </row>
    <row r="1001" spans="1:4" outlineLevel="1" x14ac:dyDescent="0.25">
      <c r="A1001" s="34" t="s">
        <v>95</v>
      </c>
      <c r="B1001" s="35" t="s">
        <v>96</v>
      </c>
      <c r="C1001" s="35"/>
      <c r="D1001" s="62">
        <f>D1002</f>
        <v>12972.6</v>
      </c>
    </row>
    <row r="1002" spans="1:4" outlineLevel="7" x14ac:dyDescent="0.25">
      <c r="A1002" s="34" t="s">
        <v>61</v>
      </c>
      <c r="B1002" s="35" t="s">
        <v>96</v>
      </c>
      <c r="C1002" s="35" t="s">
        <v>62</v>
      </c>
      <c r="D1002" s="62">
        <f>D1003</f>
        <v>12972.6</v>
      </c>
    </row>
    <row r="1003" spans="1:4" outlineLevel="7" x14ac:dyDescent="0.25">
      <c r="A1003" s="37" t="s">
        <v>95</v>
      </c>
      <c r="B1003" s="38" t="s">
        <v>96</v>
      </c>
      <c r="C1003" s="38" t="s">
        <v>97</v>
      </c>
      <c r="D1003" s="63">
        <f>ведомствен!F106+ведомствен!F1233</f>
        <v>12972.6</v>
      </c>
    </row>
    <row r="1004" spans="1:4" outlineLevel="1" x14ac:dyDescent="0.25">
      <c r="A1004" s="34" t="s">
        <v>736</v>
      </c>
      <c r="B1004" s="35" t="s">
        <v>737</v>
      </c>
      <c r="C1004" s="35"/>
      <c r="D1004" s="62">
        <f>D1005</f>
        <v>1588</v>
      </c>
    </row>
    <row r="1005" spans="1:4" ht="20.399999999999999" outlineLevel="7" x14ac:dyDescent="0.25">
      <c r="A1005" s="34" t="s">
        <v>17</v>
      </c>
      <c r="B1005" s="35" t="s">
        <v>737</v>
      </c>
      <c r="C1005" s="35" t="s">
        <v>18</v>
      </c>
      <c r="D1005" s="62">
        <f>D1006</f>
        <v>1588</v>
      </c>
    </row>
    <row r="1006" spans="1:4" outlineLevel="7" x14ac:dyDescent="0.25">
      <c r="A1006" s="37" t="s">
        <v>19</v>
      </c>
      <c r="B1006" s="38" t="s">
        <v>737</v>
      </c>
      <c r="C1006" s="38" t="s">
        <v>20</v>
      </c>
      <c r="D1006" s="63">
        <f>ведомствен!F1222</f>
        <v>1588</v>
      </c>
    </row>
    <row r="1007" spans="1:4" outlineLevel="1" x14ac:dyDescent="0.25">
      <c r="A1007" s="34" t="s">
        <v>738</v>
      </c>
      <c r="B1007" s="35" t="s">
        <v>739</v>
      </c>
      <c r="C1007" s="35"/>
      <c r="D1007" s="62">
        <f>D1008</f>
        <v>210</v>
      </c>
    </row>
    <row r="1008" spans="1:4" outlineLevel="7" x14ac:dyDescent="0.25">
      <c r="A1008" s="34" t="s">
        <v>25</v>
      </c>
      <c r="B1008" s="35" t="s">
        <v>739</v>
      </c>
      <c r="C1008" s="35" t="s">
        <v>26</v>
      </c>
      <c r="D1008" s="62">
        <f>D1009</f>
        <v>210</v>
      </c>
    </row>
    <row r="1009" spans="1:4" outlineLevel="7" x14ac:dyDescent="0.25">
      <c r="A1009" s="37" t="s">
        <v>27</v>
      </c>
      <c r="B1009" s="38" t="s">
        <v>739</v>
      </c>
      <c r="C1009" s="38" t="s">
        <v>28</v>
      </c>
      <c r="D1009" s="63">
        <f>ведомствен!F1225</f>
        <v>210</v>
      </c>
    </row>
    <row r="1010" spans="1:4" outlineLevel="1" x14ac:dyDescent="0.25">
      <c r="A1010" s="34" t="s">
        <v>506</v>
      </c>
      <c r="B1010" s="35" t="s">
        <v>507</v>
      </c>
      <c r="C1010" s="35"/>
      <c r="D1010" s="62">
        <f>D1011</f>
        <v>6556</v>
      </c>
    </row>
    <row r="1011" spans="1:4" outlineLevel="7" x14ac:dyDescent="0.25">
      <c r="A1011" s="34" t="s">
        <v>339</v>
      </c>
      <c r="B1011" s="35" t="s">
        <v>507</v>
      </c>
      <c r="C1011" s="35" t="s">
        <v>340</v>
      </c>
      <c r="D1011" s="62">
        <f>D1012+D1013</f>
        <v>6556</v>
      </c>
    </row>
    <row r="1012" spans="1:4" outlineLevel="7" x14ac:dyDescent="0.25">
      <c r="A1012" s="37" t="s">
        <v>341</v>
      </c>
      <c r="B1012" s="38" t="s">
        <v>507</v>
      </c>
      <c r="C1012" s="38" t="s">
        <v>342</v>
      </c>
      <c r="D1012" s="63">
        <f>ведомствен!F828+ведомствен!F778</f>
        <v>6217.4</v>
      </c>
    </row>
    <row r="1013" spans="1:4" outlineLevel="7" x14ac:dyDescent="0.25">
      <c r="A1013" s="37" t="s">
        <v>467</v>
      </c>
      <c r="B1013" s="38" t="s">
        <v>507</v>
      </c>
      <c r="C1013" s="38" t="s">
        <v>468</v>
      </c>
      <c r="D1013" s="63">
        <f>ведомствен!F668+ведомствен!F1003</f>
        <v>338.6</v>
      </c>
    </row>
    <row r="1014" spans="1:4" outlineLevel="1" x14ac:dyDescent="0.25">
      <c r="A1014" s="34" t="s">
        <v>554</v>
      </c>
      <c r="B1014" s="35" t="s">
        <v>555</v>
      </c>
      <c r="C1014" s="35"/>
      <c r="D1014" s="62">
        <f>D1015</f>
        <v>10073.6</v>
      </c>
    </row>
    <row r="1015" spans="1:4" outlineLevel="7" x14ac:dyDescent="0.25">
      <c r="A1015" s="34" t="s">
        <v>339</v>
      </c>
      <c r="B1015" s="35" t="s">
        <v>555</v>
      </c>
      <c r="C1015" s="35" t="s">
        <v>340</v>
      </c>
      <c r="D1015" s="62">
        <f>D1016</f>
        <v>10073.6</v>
      </c>
    </row>
    <row r="1016" spans="1:4" outlineLevel="7" x14ac:dyDescent="0.25">
      <c r="A1016" s="37" t="s">
        <v>341</v>
      </c>
      <c r="B1016" s="38" t="s">
        <v>555</v>
      </c>
      <c r="C1016" s="38" t="s">
        <v>342</v>
      </c>
      <c r="D1016" s="63">
        <f>ведомствен!F781</f>
        <v>10073.6</v>
      </c>
    </row>
    <row r="1018" spans="1:4" x14ac:dyDescent="0.25">
      <c r="D1018" s="66"/>
    </row>
  </sheetData>
  <mergeCells count="3">
    <mergeCell ref="A4:D4"/>
    <mergeCell ref="A1:D1"/>
    <mergeCell ref="A3:D3"/>
  </mergeCells>
  <pageMargins left="0.55118110236220474" right="0.35433070866141736" top="0.19685039370078741" bottom="0.19685039370078741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ведомствен</vt:lpstr>
      <vt:lpstr>функционал</vt:lpstr>
      <vt:lpstr>программн</vt:lpstr>
      <vt:lpstr>ведомствен!APPT</vt:lpstr>
      <vt:lpstr>программн!APPT</vt:lpstr>
      <vt:lpstr>функционал!APPT</vt:lpstr>
      <vt:lpstr>ведомствен!FIO</vt:lpstr>
      <vt:lpstr>функционал!FIO</vt:lpstr>
      <vt:lpstr>программн!LAST_CELL</vt:lpstr>
      <vt:lpstr>функционал!LAST_CELL</vt:lpstr>
      <vt:lpstr>ведомствен!SIGN</vt:lpstr>
      <vt:lpstr>программн!SIGN</vt:lpstr>
      <vt:lpstr>функционал!SIGN</vt:lpstr>
      <vt:lpstr>ведомствен!Область_печати</vt:lpstr>
      <vt:lpstr>программн!Область_печати</vt:lpstr>
      <vt:lpstr>функционал!Область_печати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dc:description>POI HSSF rep:2.43.2.36</dc:description>
  <cp:lastModifiedBy>Татьяна</cp:lastModifiedBy>
  <cp:lastPrinted>2017-11-21T09:07:21Z</cp:lastPrinted>
  <dcterms:created xsi:type="dcterms:W3CDTF">2017-11-15T12:23:29Z</dcterms:created>
  <dcterms:modified xsi:type="dcterms:W3CDTF">2017-11-28T07:28:14Z</dcterms:modified>
</cp:coreProperties>
</file>