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5315" windowHeight="62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19" i="1"/>
  <c r="D19" s="1"/>
  <c r="D20"/>
  <c r="B15"/>
  <c r="D28"/>
  <c r="D22"/>
  <c r="C33"/>
  <c r="B33"/>
  <c r="D16"/>
  <c r="D17"/>
  <c r="D18"/>
  <c r="D21"/>
  <c r="D23"/>
  <c r="D24"/>
  <c r="D25"/>
  <c r="D26"/>
  <c r="D27"/>
  <c r="C15"/>
  <c r="D41"/>
  <c r="D40"/>
  <c r="D39"/>
  <c r="D37"/>
  <c r="D36"/>
  <c r="D35"/>
  <c r="D34"/>
  <c r="B29" l="1"/>
  <c r="D32"/>
  <c r="D31"/>
  <c r="D30"/>
  <c r="C29" l="1"/>
  <c r="C42" s="1"/>
  <c r="D33" l="1"/>
  <c r="B42"/>
  <c r="D29"/>
  <c r="D15"/>
  <c r="D42" l="1"/>
</calcChain>
</file>

<file path=xl/sharedStrings.xml><?xml version="1.0" encoding="utf-8"?>
<sst xmlns="http://schemas.openxmlformats.org/spreadsheetml/2006/main" count="60" uniqueCount="54">
  <si>
    <t>Наименования подпрограммы, мероприятия (с указанием порядкового номера)</t>
  </si>
  <si>
    <t>Утвержденный объем финансирования на отчетный год,</t>
  </si>
  <si>
    <t>тыс. руб.</t>
  </si>
  <si>
    <t>Исполнено,</t>
  </si>
  <si>
    <t>Процент финансирования к годовому объему, %</t>
  </si>
  <si>
    <t>Результаты выполнения  мероприятий</t>
  </si>
  <si>
    <t>2014 год - 80%                                                                                                     2015 год - 85%                                                                                                                 2016 год - 90%                                                                                                                    2017 год - 95%                                                                                                                              2018 год -100%                                                                                                     жилых многоэтажных зданий</t>
  </si>
  <si>
    <t>Итого по Программе</t>
  </si>
  <si>
    <t xml:space="preserve">наименование программы </t>
  </si>
  <si>
    <t xml:space="preserve">Развитие и функционирование дорожно-транспортного комплекса и связи 
на территории Ступинского муниципального района на 2014-2018 годы
</t>
  </si>
  <si>
    <t xml:space="preserve">оперативный (квартальный) отчет о выполнении муниципальной программы </t>
  </si>
  <si>
    <t>(квартал, 1 полугодие, 9 месяцев)</t>
  </si>
  <si>
    <t>Муниципальный заказчик: Управление автодорог, транспорта и связи администрации Ступинского муниципального района</t>
  </si>
  <si>
    <t xml:space="preserve">Координатор Программы      </t>
  </si>
  <si>
    <t>Подпрограмма II «Создание условий для предоставления транспортных услуг населению и организация транспортного обслуживания населения между поселениями в границах Ступинского муниципального района на 2014-2018 годы»</t>
  </si>
  <si>
    <t>Подпрограмма III «Создание условий для обеспечения поселений, входящих в состав Ступинского муниципального района, услугами связи на 2014-2018 годы»</t>
  </si>
  <si>
    <t>3. Разработка комплескной схемы организации дорожного движения</t>
  </si>
  <si>
    <t>Планируется проведение конкурсных процедур.</t>
  </si>
  <si>
    <r>
      <t>1.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0"/>
        <color theme="1"/>
        <rFont val="Arial"/>
        <family val="2"/>
        <charset val="204"/>
      </rPr>
      <t>Проведение работ по переключению спаренных телефонов на отдельную линию</t>
    </r>
  </si>
  <si>
    <r>
      <t>3.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0"/>
        <color theme="1"/>
        <rFont val="Arial"/>
        <family val="2"/>
        <charset val="204"/>
      </rPr>
      <t>Поддержание в работоспособном состоянии сети КТВ (кабельного телевидения) в соответствии с ГОСТ Р 52023-2003</t>
    </r>
  </si>
  <si>
    <r>
      <t>4.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0"/>
        <color theme="1"/>
        <rFont val="Arial"/>
        <family val="2"/>
        <charset val="204"/>
      </rPr>
      <t>Подключение к системам КТВ (кабельного телевидения) строящихся жилых домов</t>
    </r>
  </si>
  <si>
    <r>
      <t>5.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0"/>
        <color theme="1"/>
        <rFont val="Arial"/>
        <family val="2"/>
        <charset val="204"/>
      </rPr>
      <t xml:space="preserve">Развитие сети передачи данных в г. Ступино с охватом в:                               </t>
    </r>
  </si>
  <si>
    <r>
      <t>6.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0"/>
        <color theme="1"/>
        <rFont val="Arial"/>
        <family val="2"/>
        <charset val="204"/>
      </rPr>
      <t>Создание малоточных канализаций в Новом Ступино</t>
    </r>
  </si>
  <si>
    <r>
      <t>7.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0"/>
        <color theme="1"/>
        <rFont val="Arial"/>
        <family val="2"/>
        <charset val="204"/>
      </rPr>
      <t>Увеличение зоны обслуживания сотовых телефонов</t>
    </r>
  </si>
  <si>
    <r>
      <t>8.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0"/>
        <color theme="1"/>
        <rFont val="Arial"/>
        <family val="2"/>
        <charset val="204"/>
      </rPr>
      <t>Строительство ВОЛС для предоставления телекоммуникационных услуг населению городского поселения Ступино Ступинского муниципального района</t>
    </r>
  </si>
  <si>
    <t>Источник финансирования: Бюджет Московской области, Бюджет Ступинского муниципального района; Бюджеты поселений Ступинского муниципального района;  Внебюджетные источники.</t>
  </si>
  <si>
    <r>
      <t>1.</t>
    </r>
    <r>
      <rPr>
        <sz val="7"/>
        <rFont val="Times New Roman"/>
        <family val="1"/>
        <charset val="204"/>
      </rPr>
      <t xml:space="preserve">     </t>
    </r>
    <r>
      <rPr>
        <sz val="10"/>
        <rFont val="Arial"/>
        <family val="2"/>
        <charset val="204"/>
      </rPr>
      <t xml:space="preserve">Содержание автодорог местного значения вне границ населенных пунктов Ступинского муниципального района, в границах населенных пунктов сельских поселений Ступинского муниципального района. </t>
    </r>
  </si>
  <si>
    <t>Подпрограмма I "Дорожная деятельность в отношении автомобильных дорог местного значения  в границах Ступинского муниципального района и обеспечение безопасности дорожного движения на них на 2014-2018 годы"</t>
  </si>
  <si>
    <t>2.    Содержание автодорог местного значения  в границах населенных пунктов городских поселений Ступинского муниципального района.</t>
  </si>
  <si>
    <t>3.  Капитальный ремонт и ремонт автодорог  местного значения вне границ населенных пунктов Ступинского муниципального района.</t>
  </si>
  <si>
    <t xml:space="preserve">4. Капитальный ремонт и ремонт автодорог  местного значения в границах населенных пунктов сельских поселений Ступинского муниципального района. </t>
  </si>
  <si>
    <r>
      <t>2.</t>
    </r>
    <r>
      <rPr>
        <sz val="7"/>
        <rFont val="Times New Roman"/>
        <family val="1"/>
        <charset val="204"/>
      </rPr>
      <t xml:space="preserve">        </t>
    </r>
    <r>
      <rPr>
        <sz val="10"/>
        <rFont val="Arial"/>
        <family val="2"/>
        <charset val="204"/>
      </rPr>
      <t>Организация транспортного обслуживания населения по маршрутам регулярных перевозок по регулируемым тарифам, на которых отдельным категориям граждан предоставляются меры социальной поддержки в границах поселения Ступинского муниципального района.</t>
    </r>
  </si>
  <si>
    <t>1.       Организация транспортного обслуживания населения по маршрутам регулярных перевозок по регулируемым тарифам, на которых отдельным категориям граждан предоставляются меры социальной поддержки между поселениями в границах Ступинского муниципального района.</t>
  </si>
  <si>
    <t>Проведена очистка от снега 1 904,15 тыс. кв. м с цикличность 9 раз.</t>
  </si>
  <si>
    <t>Очистка улично-дорожной сети от снега и наледи, проведение ямочного ремонта.</t>
  </si>
  <si>
    <t>Проводятся ремонтные работы на объектах.</t>
  </si>
  <si>
    <t>5. Проведение лабораторных испытаний дорожно-строительных материалов для контроля качества устройства асфальтобетонного покрытия  и устройства покрытия переходного типа в ходе выполнения подрядных работ ремонта  автомобильных дорог общего пользования Ступинского муниципального района</t>
  </si>
  <si>
    <t xml:space="preserve">6. Капитальный ремонт и ремонт автодорог  местного значения в границах населенных пунктов городских  поселений Ступинского муниципального района. </t>
  </si>
  <si>
    <t>7. Проведение лабораторных испытаний дорожно-строительных материалов для контроля качества устройства асфальтобетонного покрытия  и устройства покрытия переходного типа в ходе выполнения подрядных работ ремонта  автомобильных дорог общего пользования  и дворовых территорий многоквартирных домов, проездов к дворовым территориям многоквартирных домов городских поселений Ступинского муниципального района</t>
  </si>
  <si>
    <t>за 9 месяцев 2016 года</t>
  </si>
  <si>
    <t xml:space="preserve">Проводятся лабораторные испытания на объектах </t>
  </si>
  <si>
    <t xml:space="preserve">8. Установка и ремонт дорожных знаков на автодорогах местного значения вне границ населенных пунктов Ступинского муниципального района, в границах сельских населенных пунктов Ступинского муниципального района. </t>
  </si>
  <si>
    <t xml:space="preserve">9. Установка и ремонт барьерного ограждения на автодорогах местного значения вне границ населенных пунктов Ступинского муниципального района, в границах сельских населенных пунктов Ступинского муниципального района. </t>
  </si>
  <si>
    <t xml:space="preserve">10. Нанесение разметки на автодорогах местного значения вне границ населенных пунктов Ступинского муниципального района, в границах сельских населенных пунктов Ступинского муниципального района. </t>
  </si>
  <si>
    <t>Проводятся  работы на объекте.</t>
  </si>
  <si>
    <t>Нанесено  6807 п.м. разметки</t>
  </si>
  <si>
    <t xml:space="preserve">11. Обеспечения безопасности дорожного движения  автомобильных дорог местного значения  в границах населенных пунктов городских  поселений Ступинского муниципального района. </t>
  </si>
  <si>
    <t>Проводятся конкурсные процедуры.</t>
  </si>
  <si>
    <t>12. Благоустройство дворовых территорий  городских и сельских поселенияй Ступинского муниципального района.</t>
  </si>
  <si>
    <t>13. Разработка технических  паспортов автомобильных дорог общего пользования местного значения  в границах населенных пунктов городских поселений Ступинского муниципального района.</t>
  </si>
  <si>
    <t>Выполнена разработкка КСОДД</t>
  </si>
  <si>
    <t>*</t>
  </si>
  <si>
    <t>Выполненый объем транспортной работы составляет 70 920,83 авточасов, плановый объем 71 020 процен выполнения составил 99,86 %</t>
  </si>
  <si>
    <t>Выполненный объем транспортной работы составляет 61 523,58 авточасов, плановый объем 62 590 процент выполнения 98,3 %</t>
  </si>
</sst>
</file>

<file path=xl/styles.xml><?xml version="1.0" encoding="utf-8"?>
<styleSheet xmlns="http://schemas.openxmlformats.org/spreadsheetml/2006/main">
  <numFmts count="1">
    <numFmt numFmtId="164" formatCode="#,##0.00_р_."/>
  </numFmts>
  <fonts count="10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sz val="7"/>
      <name val="Times New Roman"/>
      <family val="1"/>
      <charset val="204"/>
    </font>
    <font>
      <b/>
      <sz val="10"/>
      <name val="Arial"/>
      <family val="2"/>
      <charset val="204"/>
    </font>
    <font>
      <sz val="7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6" fillId="0" borderId="3" xfId="0" applyFont="1" applyFill="1" applyBorder="1" applyAlignment="1">
      <alignment horizontal="justify" vertical="top" wrapText="1"/>
    </xf>
    <xf numFmtId="0" fontId="2" fillId="0" borderId="3" xfId="0" applyFont="1" applyFill="1" applyBorder="1" applyAlignment="1">
      <alignment horizontal="justify" vertical="top" wrapText="1"/>
    </xf>
    <xf numFmtId="0" fontId="2" fillId="0" borderId="3" xfId="0" applyFont="1" applyFill="1" applyBorder="1" applyAlignment="1">
      <alignment horizontal="left" vertical="top" wrapText="1" indent="2"/>
    </xf>
    <xf numFmtId="0" fontId="1" fillId="0" borderId="7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wrapText="1"/>
    </xf>
    <xf numFmtId="164" fontId="8" fillId="0" borderId="3" xfId="0" applyNumberFormat="1" applyFont="1" applyFill="1" applyBorder="1" applyAlignment="1">
      <alignment horizontal="center" vertical="top" wrapText="1"/>
    </xf>
    <xf numFmtId="0" fontId="0" fillId="0" borderId="0" xfId="0" applyFill="1"/>
    <xf numFmtId="0" fontId="6" fillId="0" borderId="3" xfId="0" applyFont="1" applyFill="1" applyBorder="1" applyAlignment="1">
      <alignment horizontal="center" vertical="top" wrapText="1"/>
    </xf>
    <xf numFmtId="2" fontId="8" fillId="0" borderId="3" xfId="0" applyNumberFormat="1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vertical="top" wrapText="1"/>
    </xf>
    <xf numFmtId="2" fontId="6" fillId="0" borderId="3" xfId="0" applyNumberFormat="1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2" fontId="6" fillId="0" borderId="7" xfId="0" applyNumberFormat="1" applyFont="1" applyFill="1" applyBorder="1" applyAlignment="1">
      <alignment horizontal="center" vertical="top" wrapText="1"/>
    </xf>
    <xf numFmtId="2" fontId="6" fillId="0" borderId="6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justify" vertical="top" wrapText="1"/>
    </xf>
    <xf numFmtId="0" fontId="8" fillId="0" borderId="3" xfId="0" applyFont="1" applyFill="1" applyBorder="1" applyAlignment="1">
      <alignment vertical="top" wrapText="1"/>
    </xf>
    <xf numFmtId="164" fontId="6" fillId="0" borderId="3" xfId="0" applyNumberFormat="1" applyFont="1" applyFill="1" applyBorder="1" applyAlignment="1">
      <alignment horizontal="center" vertical="top" wrapText="1"/>
    </xf>
    <xf numFmtId="0" fontId="3" fillId="0" borderId="0" xfId="0" applyFont="1" applyFill="1"/>
    <xf numFmtId="164" fontId="6" fillId="0" borderId="3" xfId="0" applyNumberFormat="1" applyFont="1" applyFill="1" applyBorder="1" applyAlignment="1">
      <alignment horizontal="center" vertical="top" wrapText="1"/>
    </xf>
    <xf numFmtId="164" fontId="6" fillId="0" borderId="4" xfId="0" applyNumberFormat="1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3" fillId="0" borderId="0" xfId="0" applyFont="1" applyFill="1" applyAlignment="1"/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center"/>
    </xf>
    <xf numFmtId="0" fontId="1" fillId="0" borderId="4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7"/>
  <sheetViews>
    <sheetView tabSelected="1" workbookViewId="0">
      <selection activeCell="H22" sqref="H22"/>
    </sheetView>
  </sheetViews>
  <sheetFormatPr defaultRowHeight="15"/>
  <cols>
    <col min="1" max="1" width="46.85546875" customWidth="1"/>
    <col min="2" max="2" width="26.7109375" style="8" customWidth="1"/>
    <col min="3" max="3" width="17.140625" style="8" customWidth="1"/>
    <col min="4" max="4" width="18" style="8" customWidth="1"/>
    <col min="5" max="5" width="21.42578125" style="8" customWidth="1"/>
  </cols>
  <sheetData>
    <row r="1" spans="1:5">
      <c r="A1" s="27" t="s">
        <v>10</v>
      </c>
      <c r="B1" s="27"/>
      <c r="C1" s="27"/>
      <c r="D1" s="27"/>
      <c r="E1" s="27"/>
    </row>
    <row r="2" spans="1:5">
      <c r="A2" s="25"/>
      <c r="B2" s="25"/>
      <c r="C2" s="25"/>
      <c r="D2" s="25"/>
      <c r="E2" s="25"/>
    </row>
    <row r="3" spans="1:5" ht="32.25" customHeight="1">
      <c r="A3" s="32" t="s">
        <v>9</v>
      </c>
      <c r="B3" s="32"/>
      <c r="C3" s="32"/>
      <c r="D3" s="32"/>
      <c r="E3" s="32"/>
    </row>
    <row r="4" spans="1:5">
      <c r="A4" s="33" t="s">
        <v>8</v>
      </c>
      <c r="B4" s="33"/>
      <c r="C4" s="33"/>
      <c r="D4" s="33"/>
      <c r="E4" s="33"/>
    </row>
    <row r="5" spans="1:5">
      <c r="A5" s="25"/>
      <c r="B5" s="25"/>
      <c r="C5" s="25"/>
      <c r="D5" s="25"/>
      <c r="E5" s="25"/>
    </row>
    <row r="6" spans="1:5">
      <c r="A6" s="27" t="s">
        <v>39</v>
      </c>
      <c r="B6" s="27"/>
      <c r="C6" s="27"/>
      <c r="D6" s="27"/>
      <c r="E6" s="27"/>
    </row>
    <row r="7" spans="1:5">
      <c r="A7" s="31" t="s">
        <v>11</v>
      </c>
      <c r="B7" s="31"/>
      <c r="C7" s="31"/>
      <c r="D7" s="31"/>
      <c r="E7" s="31"/>
    </row>
    <row r="8" spans="1:5">
      <c r="A8" s="25"/>
      <c r="B8" s="25"/>
      <c r="C8" s="25"/>
      <c r="D8" s="25"/>
      <c r="E8" s="25"/>
    </row>
    <row r="9" spans="1:5">
      <c r="A9" s="25" t="s">
        <v>12</v>
      </c>
      <c r="B9" s="25"/>
      <c r="C9" s="25"/>
      <c r="D9" s="25"/>
      <c r="E9" s="25"/>
    </row>
    <row r="10" spans="1:5" ht="29.25" customHeight="1">
      <c r="A10" s="26" t="s">
        <v>25</v>
      </c>
      <c r="B10" s="26"/>
      <c r="C10" s="26"/>
      <c r="D10" s="26"/>
      <c r="E10" s="26"/>
    </row>
    <row r="11" spans="1:5">
      <c r="A11" s="25" t="s">
        <v>51</v>
      </c>
      <c r="B11" s="25"/>
      <c r="C11" s="25"/>
      <c r="D11" s="25"/>
      <c r="E11" s="25"/>
    </row>
    <row r="12" spans="1:5" ht="53.25" customHeight="1">
      <c r="A12" s="28" t="s">
        <v>0</v>
      </c>
      <c r="B12" s="4" t="s">
        <v>1</v>
      </c>
      <c r="C12" s="4" t="s">
        <v>3</v>
      </c>
      <c r="D12" s="29" t="s">
        <v>4</v>
      </c>
      <c r="E12" s="30" t="s">
        <v>5</v>
      </c>
    </row>
    <row r="13" spans="1:5" ht="26.25" customHeight="1">
      <c r="A13" s="28"/>
      <c r="B13" s="5" t="s">
        <v>2</v>
      </c>
      <c r="C13" s="5" t="s">
        <v>2</v>
      </c>
      <c r="D13" s="29"/>
      <c r="E13" s="30"/>
    </row>
    <row r="14" spans="1:5">
      <c r="A14" s="12">
        <v>1</v>
      </c>
      <c r="B14" s="6">
        <v>2</v>
      </c>
      <c r="C14" s="6">
        <v>3</v>
      </c>
      <c r="D14" s="11">
        <v>4</v>
      </c>
      <c r="E14" s="12">
        <v>5</v>
      </c>
    </row>
    <row r="15" spans="1:5" ht="82.5" customHeight="1">
      <c r="A15" s="18" t="s">
        <v>27</v>
      </c>
      <c r="B15" s="7">
        <f>SUM(B16:B28)</f>
        <v>277016.19999999995</v>
      </c>
      <c r="C15" s="7">
        <f>SUM(C16:C27)</f>
        <v>59469.74</v>
      </c>
      <c r="D15" s="10">
        <f>C15/B15*100</f>
        <v>21.467964689429721</v>
      </c>
      <c r="E15" s="13"/>
    </row>
    <row r="16" spans="1:5" ht="75.75" customHeight="1">
      <c r="A16" s="1" t="s">
        <v>26</v>
      </c>
      <c r="B16" s="20">
        <v>14952.7</v>
      </c>
      <c r="C16" s="20">
        <v>11560.7</v>
      </c>
      <c r="D16" s="10">
        <f t="shared" ref="D16:D27" si="0">C16/B16*100</f>
        <v>77.315133721669</v>
      </c>
      <c r="E16" s="9" t="s">
        <v>33</v>
      </c>
    </row>
    <row r="17" spans="1:5" ht="55.5" customHeight="1">
      <c r="A17" s="1" t="s">
        <v>28</v>
      </c>
      <c r="B17" s="20">
        <v>44429</v>
      </c>
      <c r="C17" s="20">
        <v>30797.77</v>
      </c>
      <c r="D17" s="10">
        <f t="shared" si="0"/>
        <v>69.319070877129803</v>
      </c>
      <c r="E17" s="9" t="s">
        <v>34</v>
      </c>
    </row>
    <row r="18" spans="1:5" ht="69.75" customHeight="1">
      <c r="A18" s="1" t="s">
        <v>29</v>
      </c>
      <c r="B18" s="20">
        <v>43964.800000000003</v>
      </c>
      <c r="C18" s="20">
        <v>0</v>
      </c>
      <c r="D18" s="10">
        <f t="shared" si="0"/>
        <v>0</v>
      </c>
      <c r="E18" s="9" t="s">
        <v>35</v>
      </c>
    </row>
    <row r="19" spans="1:5" ht="58.5" customHeight="1">
      <c r="A19" s="1" t="s">
        <v>30</v>
      </c>
      <c r="B19" s="20">
        <v>50773.3</v>
      </c>
      <c r="C19" s="20">
        <f>4218.34+5309.15</f>
        <v>9527.49</v>
      </c>
      <c r="D19" s="10">
        <f t="shared" si="0"/>
        <v>18.764764157539492</v>
      </c>
      <c r="E19" s="9" t="s">
        <v>35</v>
      </c>
    </row>
    <row r="20" spans="1:5" ht="100.5" customHeight="1">
      <c r="A20" s="1" t="s">
        <v>36</v>
      </c>
      <c r="B20" s="20">
        <v>610.9</v>
      </c>
      <c r="C20" s="20">
        <v>0</v>
      </c>
      <c r="D20" s="10">
        <f t="shared" si="0"/>
        <v>0</v>
      </c>
      <c r="E20" s="9" t="s">
        <v>40</v>
      </c>
    </row>
    <row r="21" spans="1:5" ht="56.25" customHeight="1">
      <c r="A21" s="1" t="s">
        <v>37</v>
      </c>
      <c r="B21" s="20">
        <v>62288.1</v>
      </c>
      <c r="C21" s="20">
        <v>5417.77</v>
      </c>
      <c r="D21" s="10">
        <f t="shared" si="0"/>
        <v>8.6979214328258525</v>
      </c>
      <c r="E21" s="9" t="s">
        <v>35</v>
      </c>
    </row>
    <row r="22" spans="1:5" ht="140.25" customHeight="1">
      <c r="A22" s="1" t="s">
        <v>38</v>
      </c>
      <c r="B22" s="20">
        <v>409.8</v>
      </c>
      <c r="C22" s="20">
        <v>79.94</v>
      </c>
      <c r="D22" s="10">
        <f t="shared" si="0"/>
        <v>19.507076622742801</v>
      </c>
      <c r="E22" s="9" t="s">
        <v>40</v>
      </c>
    </row>
    <row r="23" spans="1:5" ht="70.5" customHeight="1">
      <c r="A23" s="1" t="s">
        <v>41</v>
      </c>
      <c r="B23" s="20">
        <v>99.9</v>
      </c>
      <c r="C23" s="20">
        <v>0</v>
      </c>
      <c r="D23" s="10">
        <f t="shared" si="0"/>
        <v>0</v>
      </c>
      <c r="E23" s="9" t="s">
        <v>17</v>
      </c>
    </row>
    <row r="24" spans="1:5" ht="80.25" customHeight="1">
      <c r="A24" s="1" t="s">
        <v>42</v>
      </c>
      <c r="B24" s="20">
        <v>524.1</v>
      </c>
      <c r="C24" s="20">
        <v>0</v>
      </c>
      <c r="D24" s="10">
        <f t="shared" si="0"/>
        <v>0</v>
      </c>
      <c r="E24" s="9" t="s">
        <v>44</v>
      </c>
    </row>
    <row r="25" spans="1:5" ht="74.25" customHeight="1">
      <c r="A25" s="1" t="s">
        <v>43</v>
      </c>
      <c r="B25" s="20">
        <v>61.4</v>
      </c>
      <c r="C25" s="20">
        <v>61.33</v>
      </c>
      <c r="D25" s="10">
        <f t="shared" si="0"/>
        <v>99.885993485342013</v>
      </c>
      <c r="E25" s="9" t="s">
        <v>45</v>
      </c>
    </row>
    <row r="26" spans="1:5" ht="57.75" customHeight="1">
      <c r="A26" s="1" t="s">
        <v>46</v>
      </c>
      <c r="B26" s="20">
        <v>2678</v>
      </c>
      <c r="C26" s="20">
        <v>0</v>
      </c>
      <c r="D26" s="10">
        <f t="shared" si="0"/>
        <v>0</v>
      </c>
      <c r="E26" s="9" t="s">
        <v>47</v>
      </c>
    </row>
    <row r="27" spans="1:5" ht="63.75" customHeight="1">
      <c r="A27" s="1" t="s">
        <v>48</v>
      </c>
      <c r="B27" s="20">
        <v>52224.2</v>
      </c>
      <c r="C27" s="20">
        <v>2024.74</v>
      </c>
      <c r="D27" s="10">
        <f t="shared" si="0"/>
        <v>3.8770148705006493</v>
      </c>
      <c r="E27" s="9" t="s">
        <v>35</v>
      </c>
    </row>
    <row r="28" spans="1:5" ht="60" customHeight="1">
      <c r="A28" s="1" t="s">
        <v>49</v>
      </c>
      <c r="B28" s="20">
        <v>4000</v>
      </c>
      <c r="C28" s="20">
        <v>0</v>
      </c>
      <c r="D28" s="10">
        <f t="shared" ref="D28" si="1">C28/B28*100</f>
        <v>0</v>
      </c>
      <c r="E28" s="9" t="s">
        <v>17</v>
      </c>
    </row>
    <row r="29" spans="1:5" ht="86.25" customHeight="1">
      <c r="A29" s="18" t="s">
        <v>14</v>
      </c>
      <c r="B29" s="7">
        <f>SUM(B30:B32)</f>
        <v>11348.6</v>
      </c>
      <c r="C29" s="7">
        <f>SUM(C30:C32)</f>
        <v>7925.66</v>
      </c>
      <c r="D29" s="10">
        <f t="shared" ref="D29:D37" si="2">C29/B29*100</f>
        <v>69.838217929964927</v>
      </c>
      <c r="E29" s="13"/>
    </row>
    <row r="30" spans="1:5" ht="101.25" customHeight="1">
      <c r="A30" s="1" t="s">
        <v>32</v>
      </c>
      <c r="B30" s="20">
        <v>4293</v>
      </c>
      <c r="C30" s="20">
        <v>2858.89</v>
      </c>
      <c r="D30" s="14">
        <f t="shared" si="2"/>
        <v>66.594223153971583</v>
      </c>
      <c r="E30" s="9" t="s">
        <v>52</v>
      </c>
    </row>
    <row r="31" spans="1:5" ht="93" customHeight="1">
      <c r="A31" s="1" t="s">
        <v>31</v>
      </c>
      <c r="B31" s="20">
        <v>2955.6</v>
      </c>
      <c r="C31" s="20">
        <v>1931.77</v>
      </c>
      <c r="D31" s="14">
        <f t="shared" si="2"/>
        <v>65.359656245770736</v>
      </c>
      <c r="E31" s="9" t="s">
        <v>53</v>
      </c>
    </row>
    <row r="32" spans="1:5" ht="39.75" customHeight="1">
      <c r="A32" s="1" t="s">
        <v>16</v>
      </c>
      <c r="B32" s="20">
        <v>4100</v>
      </c>
      <c r="C32" s="20">
        <v>3135</v>
      </c>
      <c r="D32" s="14">
        <f t="shared" si="2"/>
        <v>76.463414634146346</v>
      </c>
      <c r="E32" s="9" t="s">
        <v>50</v>
      </c>
    </row>
    <row r="33" spans="1:5" ht="61.5" customHeight="1">
      <c r="A33" s="18" t="s">
        <v>15</v>
      </c>
      <c r="B33" s="7">
        <f>B34+B35+B36+B37+B39+B40+B41</f>
        <v>34372</v>
      </c>
      <c r="C33" s="7">
        <f>C34+C35+C36+C37+C39+C40+C41</f>
        <v>29672.91</v>
      </c>
      <c r="D33" s="10">
        <f t="shared" si="2"/>
        <v>86.328726870708721</v>
      </c>
      <c r="E33" s="13"/>
    </row>
    <row r="34" spans="1:5" ht="34.5" customHeight="1">
      <c r="A34" s="2" t="s">
        <v>18</v>
      </c>
      <c r="B34" s="20">
        <v>61</v>
      </c>
      <c r="C34" s="20">
        <v>48.8</v>
      </c>
      <c r="D34" s="14">
        <f t="shared" si="2"/>
        <v>80</v>
      </c>
      <c r="E34" s="15"/>
    </row>
    <row r="35" spans="1:5" ht="45" customHeight="1">
      <c r="A35" s="2" t="s">
        <v>19</v>
      </c>
      <c r="B35" s="20">
        <v>4280</v>
      </c>
      <c r="C35" s="20">
        <v>3424</v>
      </c>
      <c r="D35" s="14">
        <f t="shared" si="2"/>
        <v>80</v>
      </c>
      <c r="E35" s="9"/>
    </row>
    <row r="36" spans="1:5" ht="33" customHeight="1">
      <c r="A36" s="2" t="s">
        <v>20</v>
      </c>
      <c r="B36" s="20">
        <v>1298</v>
      </c>
      <c r="C36" s="20">
        <v>1298</v>
      </c>
      <c r="D36" s="16">
        <f t="shared" si="2"/>
        <v>100</v>
      </c>
      <c r="E36" s="9"/>
    </row>
    <row r="37" spans="1:5" ht="31.5" customHeight="1">
      <c r="A37" s="2" t="s">
        <v>21</v>
      </c>
      <c r="B37" s="22">
        <v>4356</v>
      </c>
      <c r="C37" s="23">
        <v>3528.36</v>
      </c>
      <c r="D37" s="16">
        <f t="shared" si="2"/>
        <v>81</v>
      </c>
      <c r="E37" s="24"/>
    </row>
    <row r="38" spans="1:5" ht="86.25" customHeight="1">
      <c r="A38" s="3" t="s">
        <v>6</v>
      </c>
      <c r="B38" s="22"/>
      <c r="C38" s="23"/>
      <c r="D38" s="17"/>
      <c r="E38" s="24"/>
    </row>
    <row r="39" spans="1:5" ht="31.5" customHeight="1">
      <c r="A39" s="2" t="s">
        <v>22</v>
      </c>
      <c r="B39" s="20">
        <v>2118</v>
      </c>
      <c r="C39" s="20">
        <v>1630.86</v>
      </c>
      <c r="D39" s="17">
        <f>C39/B39*100</f>
        <v>76.999999999999986</v>
      </c>
      <c r="E39" s="9"/>
    </row>
    <row r="40" spans="1:5" ht="31.5" customHeight="1">
      <c r="A40" s="2" t="s">
        <v>23</v>
      </c>
      <c r="B40" s="20">
        <v>20005</v>
      </c>
      <c r="C40" s="20">
        <v>17804.45</v>
      </c>
      <c r="D40" s="14">
        <f>C40/B40*100</f>
        <v>89</v>
      </c>
      <c r="E40" s="9"/>
    </row>
    <row r="41" spans="1:5" ht="57.75" customHeight="1">
      <c r="A41" s="2" t="s">
        <v>24</v>
      </c>
      <c r="B41" s="20">
        <v>2254</v>
      </c>
      <c r="C41" s="20">
        <v>1938.44</v>
      </c>
      <c r="D41" s="14">
        <f>C41/B41*100</f>
        <v>86</v>
      </c>
      <c r="E41" s="9"/>
    </row>
    <row r="42" spans="1:5" ht="26.25" customHeight="1">
      <c r="A42" s="19" t="s">
        <v>7</v>
      </c>
      <c r="B42" s="20">
        <f>B15+B29+B33</f>
        <v>322736.79999999993</v>
      </c>
      <c r="C42" s="20">
        <f>C15+C29+C33</f>
        <v>97068.31</v>
      </c>
      <c r="D42" s="14">
        <f>C42/B42*100</f>
        <v>30.076616611430744</v>
      </c>
      <c r="E42" s="9"/>
    </row>
    <row r="43" spans="1:5">
      <c r="A43" s="8"/>
    </row>
    <row r="44" spans="1:5">
      <c r="A44" s="8"/>
    </row>
    <row r="45" spans="1:5">
      <c r="A45" s="21" t="s">
        <v>13</v>
      </c>
    </row>
    <row r="46" spans="1:5">
      <c r="A46" s="8"/>
    </row>
    <row r="47" spans="1:5">
      <c r="A47" s="8"/>
    </row>
  </sheetData>
  <mergeCells count="17">
    <mergeCell ref="A1:E1"/>
    <mergeCell ref="A2:E2"/>
    <mergeCell ref="A3:E3"/>
    <mergeCell ref="A4:E4"/>
    <mergeCell ref="A5:E5"/>
    <mergeCell ref="A6:E6"/>
    <mergeCell ref="A12:A13"/>
    <mergeCell ref="D12:D13"/>
    <mergeCell ref="E12:E13"/>
    <mergeCell ref="A7:E7"/>
    <mergeCell ref="A8:E8"/>
    <mergeCell ref="B37:B38"/>
    <mergeCell ref="C37:C38"/>
    <mergeCell ref="E37:E38"/>
    <mergeCell ref="A9:E9"/>
    <mergeCell ref="A10:E10"/>
    <mergeCell ref="A11:E11"/>
  </mergeCells>
  <pageMargins left="0.70866141732283472" right="0.70866141732283472" top="0.55118110236220474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2016-07-19T06:57:44Z</cp:lastPrinted>
  <dcterms:created xsi:type="dcterms:W3CDTF">2014-05-07T11:25:15Z</dcterms:created>
  <dcterms:modified xsi:type="dcterms:W3CDTF">2016-10-18T13:11:17Z</dcterms:modified>
</cp:coreProperties>
</file>