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7400" windowHeight="11250"/>
  </bookViews>
  <sheets>
    <sheet name="Лист1" sheetId="1" r:id="rId1"/>
  </sheets>
  <definedNames>
    <definedName name="_xlnm.Print_Titles" localSheetId="0">Лист1!$9:$10</definedName>
    <definedName name="_xlnm.Print_Area" localSheetId="0">Лист1!$A$1:$L$57</definedName>
  </definedNames>
  <calcPr calcId="125725"/>
</workbook>
</file>

<file path=xl/calcChain.xml><?xml version="1.0" encoding="utf-8"?>
<calcChain xmlns="http://schemas.openxmlformats.org/spreadsheetml/2006/main">
  <c r="J56" i="1"/>
  <c r="I56"/>
  <c r="J55"/>
  <c r="I55"/>
  <c r="H55"/>
  <c r="F55"/>
  <c r="J49"/>
  <c r="I49"/>
  <c r="H49"/>
  <c r="G49"/>
  <c r="J48"/>
  <c r="I48"/>
  <c r="H48"/>
  <c r="G48"/>
  <c r="F48"/>
  <c r="E48" s="1"/>
  <c r="J47"/>
  <c r="I47"/>
  <c r="H47"/>
  <c r="G47"/>
  <c r="F47"/>
  <c r="F49"/>
  <c r="J50"/>
  <c r="I50"/>
  <c r="H50"/>
  <c r="G50"/>
  <c r="F50"/>
  <c r="E50" s="1"/>
  <c r="E52"/>
  <c r="E51"/>
  <c r="E49"/>
  <c r="E47"/>
  <c r="E46"/>
  <c r="E45"/>
  <c r="E44"/>
  <c r="E43"/>
  <c r="J42"/>
  <c r="I42"/>
  <c r="H42"/>
  <c r="G42"/>
  <c r="F42"/>
  <c r="E42" s="1"/>
  <c r="J41"/>
  <c r="I41"/>
  <c r="I57" s="1"/>
  <c r="H41"/>
  <c r="G41"/>
  <c r="F41"/>
  <c r="E41"/>
  <c r="J40"/>
  <c r="I40"/>
  <c r="H40"/>
  <c r="G40"/>
  <c r="F40"/>
  <c r="E40" s="1"/>
  <c r="J39"/>
  <c r="I39"/>
  <c r="H39"/>
  <c r="G39"/>
  <c r="F39"/>
  <c r="E39" s="1"/>
  <c r="J38"/>
  <c r="I38"/>
  <c r="H38"/>
  <c r="H37" s="1"/>
  <c r="G38"/>
  <c r="G37" s="1"/>
  <c r="F38"/>
  <c r="E38" s="1"/>
  <c r="J37"/>
  <c r="I37"/>
  <c r="E36"/>
  <c r="E35"/>
  <c r="E34"/>
  <c r="E33"/>
  <c r="J32"/>
  <c r="I32"/>
  <c r="H32"/>
  <c r="G32"/>
  <c r="F32"/>
  <c r="E31"/>
  <c r="E30"/>
  <c r="E29"/>
  <c r="E28"/>
  <c r="J27"/>
  <c r="I27"/>
  <c r="E27" s="1"/>
  <c r="H27"/>
  <c r="G27"/>
  <c r="F27"/>
  <c r="J26"/>
  <c r="I26"/>
  <c r="H26"/>
  <c r="G26"/>
  <c r="F26"/>
  <c r="E26" s="1"/>
  <c r="J25"/>
  <c r="I25"/>
  <c r="H25"/>
  <c r="H56" s="1"/>
  <c r="G25"/>
  <c r="F25"/>
  <c r="J24"/>
  <c r="I24"/>
  <c r="H24"/>
  <c r="G24"/>
  <c r="F24"/>
  <c r="E24" s="1"/>
  <c r="J23"/>
  <c r="J22" s="1"/>
  <c r="I23"/>
  <c r="I22" s="1"/>
  <c r="H23"/>
  <c r="G23"/>
  <c r="F23"/>
  <c r="F22" s="1"/>
  <c r="E23"/>
  <c r="G22"/>
  <c r="E21"/>
  <c r="E20"/>
  <c r="E19"/>
  <c r="E18"/>
  <c r="J17"/>
  <c r="I17"/>
  <c r="H17"/>
  <c r="G17"/>
  <c r="F17"/>
  <c r="J16"/>
  <c r="J57" s="1"/>
  <c r="I16"/>
  <c r="H16"/>
  <c r="H57" s="1"/>
  <c r="G16"/>
  <c r="G57" s="1"/>
  <c r="F16"/>
  <c r="J15"/>
  <c r="I15"/>
  <c r="H15"/>
  <c r="G15"/>
  <c r="G56" s="1"/>
  <c r="F15"/>
  <c r="F56" s="1"/>
  <c r="J14"/>
  <c r="I14"/>
  <c r="H14"/>
  <c r="G14"/>
  <c r="G55" s="1"/>
  <c r="F14"/>
  <c r="J13"/>
  <c r="J54" s="1"/>
  <c r="I13"/>
  <c r="I54" s="1"/>
  <c r="I53" s="1"/>
  <c r="H13"/>
  <c r="H54" s="1"/>
  <c r="G13"/>
  <c r="F13"/>
  <c r="H12"/>
  <c r="E16" l="1"/>
  <c r="E14"/>
  <c r="G12"/>
  <c r="E15"/>
  <c r="E17"/>
  <c r="H53"/>
  <c r="H22"/>
  <c r="E22" s="1"/>
  <c r="E25"/>
  <c r="E32"/>
  <c r="F37"/>
  <c r="E37" s="1"/>
  <c r="F12"/>
  <c r="J53"/>
  <c r="E55"/>
  <c r="F57"/>
  <c r="E57" s="1"/>
  <c r="G54"/>
  <c r="G53" s="1"/>
  <c r="E13"/>
  <c r="J12"/>
  <c r="F54"/>
  <c r="E56"/>
  <c r="I12"/>
  <c r="E12" l="1"/>
  <c r="E54"/>
  <c r="F53"/>
  <c r="E53" s="1"/>
</calcChain>
</file>

<file path=xl/sharedStrings.xml><?xml version="1.0" encoding="utf-8"?>
<sst xmlns="http://schemas.openxmlformats.org/spreadsheetml/2006/main" count="99" uniqueCount="58">
  <si>
    <t>Источники финансирования</t>
  </si>
  <si>
    <t>Внебюджетные источники</t>
  </si>
  <si>
    <t>№ п/п</t>
  </si>
  <si>
    <t>Перечень стандартных процедур, обеспечивающих выполнение мероприятия с указанием сроков исполнения</t>
  </si>
  <si>
    <t>2020 год</t>
  </si>
  <si>
    <t>Объем финансирования по годам реализации, тыс.руб.:</t>
  </si>
  <si>
    <t>2021 год</t>
  </si>
  <si>
    <t>2022 год</t>
  </si>
  <si>
    <t>Управление строительства</t>
  </si>
  <si>
    <t>Перечень основных мероприятий по реализации подпрограммы</t>
  </si>
  <si>
    <t xml:space="preserve">Результаты выполнения мероприятий </t>
  </si>
  <si>
    <t>Объем финансирования,  тыс.руб.</t>
  </si>
  <si>
    <t xml:space="preserve"> Исполнитель мероприятия</t>
  </si>
  <si>
    <t>2023 год</t>
  </si>
  <si>
    <t>2024 год</t>
  </si>
  <si>
    <t>Бюджет городского округа Ступино</t>
  </si>
  <si>
    <t>Бюджет Московской области</t>
  </si>
  <si>
    <t>Федеральный бюджет</t>
  </si>
  <si>
    <t xml:space="preserve">Ввод (приобретение) жилья для граждан, проживающих в сельской местности
</t>
  </si>
  <si>
    <t>Всего по подпрограмме III</t>
  </si>
  <si>
    <t>1</t>
  </si>
  <si>
    <t>2</t>
  </si>
  <si>
    <t>2.1</t>
  </si>
  <si>
    <t>Всего</t>
  </si>
  <si>
    <t>Итого по подпрограмме III</t>
  </si>
  <si>
    <t>1.1</t>
  </si>
  <si>
    <t xml:space="preserve">Благоустройство сельских территорий </t>
  </si>
  <si>
    <t xml:space="preserve">1. Заключение соглашения с Минсельхозом МО о порядке и условиях предоставления субсидий в течение года
2. Выдача свидетельств о предоставлении социальной выплаты в течение года
</t>
  </si>
  <si>
    <t>2.2</t>
  </si>
  <si>
    <t>Заключение муниципального контракта на выполнение строительных работ в течение года.</t>
  </si>
  <si>
    <t>3</t>
  </si>
  <si>
    <t>3.1</t>
  </si>
  <si>
    <t>Проекты газификации сельской местности</t>
  </si>
  <si>
    <t>Газификация сельской местности</t>
  </si>
  <si>
    <t xml:space="preserve">Заключение муниципального контракта на проектирование в течение года. </t>
  </si>
  <si>
    <t xml:space="preserve">Перечень мероприятий подпрограммы III "Комплексное развитие сельских территорий" </t>
  </si>
  <si>
    <t>Управление жилищно-коммунального хозяйства и благоустройства</t>
  </si>
  <si>
    <t>Основное мероприятие 01. Улучшение жилищных условий граждан, проживающих на сельских территориях</t>
  </si>
  <si>
    <t>Мероприятие 01.02 Обеспечение комплексного развития сельских территорий (Улучшение жилищных условий граждан, проживающих на сельских территориях)</t>
  </si>
  <si>
    <t>Основное мероприятие 02. Развитие инженерной инфраструктуры на сельских территориях</t>
  </si>
  <si>
    <t>Мероприятие 02.01 Развитие газификации в сельской местности</t>
  </si>
  <si>
    <t>Мероприятие 02.03 Проектирование сетей газификации в сельской местности</t>
  </si>
  <si>
    <t>Основное мероприятие 04. Благоустройство сельских территорий</t>
  </si>
  <si>
    <t>Мероприятие 04.02 Обеспечение комплексного развития сельских территорий (Благоустройство общественных территорий)</t>
  </si>
  <si>
    <t xml:space="preserve">Основное мероприятие 05. 
Развитие торгового обслуживания в сельских населенных пунктах.
</t>
  </si>
  <si>
    <t xml:space="preserve">Мероприятие 05.01
Частичная компенсация транспортных расходов организаций и индивидуальных предпринимателей  по доставке продовольственных и промышленных товаров в сельские населенные пункты Московской области
</t>
  </si>
  <si>
    <t>4</t>
  </si>
  <si>
    <t>4.1</t>
  </si>
  <si>
    <t>1.Проведение конкурсных процедур. Срок – ежегодно до 15 декабря текущего года 2.Заключение договора с победителем. Срок – ежегодно январь следующего года  3.Согласование отчетности о транспортных расходах. Срок – ежеквартально.4. Осуществление контроля за периодичностью доставок товаров. Срок - ежемесячно.</t>
  </si>
  <si>
    <t>Заключение муниципальных контрактов на выполнение работ в течение года.</t>
  </si>
  <si>
    <t>отдел развития сельской территории и продовольствия комитета по управлению имуществом</t>
  </si>
  <si>
    <t>отдел потребительсткого рынка и услуг управления экономики и инвестиций</t>
  </si>
  <si>
    <t>к постановлению администрации</t>
  </si>
  <si>
    <t>городского округа Ступино</t>
  </si>
  <si>
    <t>Московской области</t>
  </si>
  <si>
    <t>от _____________ № ______________</t>
  </si>
  <si>
    <t>"Приложение №1                             к Подпрограмме III</t>
  </si>
  <si>
    <t>Приложение № 9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</si>
</sst>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3" fillId="0" borderId="0" xfId="0" applyFont="1"/>
    <xf numFmtId="0" fontId="3" fillId="0" borderId="0" xfId="0" applyFont="1" applyFill="1"/>
    <xf numFmtId="164" fontId="3" fillId="0" borderId="0" xfId="0" applyNumberFormat="1" applyFont="1" applyFill="1"/>
    <xf numFmtId="49" fontId="3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vertical="center"/>
    </xf>
    <xf numFmtId="0" fontId="0" fillId="0" borderId="0" xfId="0" applyFill="1"/>
    <xf numFmtId="4" fontId="0" fillId="0" borderId="0" xfId="0" applyNumberFormat="1" applyFill="1"/>
    <xf numFmtId="0" fontId="3" fillId="0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3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9"/>
  <sheetViews>
    <sheetView tabSelected="1" view="pageBreakPreview" topLeftCell="A4" zoomScale="75" zoomScaleNormal="100" zoomScaleSheetLayoutView="75" workbookViewId="0">
      <selection activeCell="F9" sqref="F9:J9"/>
    </sheetView>
  </sheetViews>
  <sheetFormatPr defaultRowHeight="12.75"/>
  <cols>
    <col min="1" max="1" width="7" style="11" customWidth="1"/>
    <col min="2" max="2" width="18" style="6" customWidth="1"/>
    <col min="3" max="3" width="30.85546875" style="6" customWidth="1"/>
    <col min="4" max="4" width="17.28515625" style="6" customWidth="1"/>
    <col min="5" max="5" width="12.85546875" style="6" customWidth="1"/>
    <col min="6" max="8" width="12" style="7" customWidth="1"/>
    <col min="9" max="9" width="12.140625" style="6" customWidth="1"/>
    <col min="10" max="10" width="10.85546875" style="6" customWidth="1"/>
    <col min="11" max="11" width="11.140625" style="6" customWidth="1"/>
    <col min="12" max="12" width="13" style="6" customWidth="1"/>
    <col min="14" max="14" width="9.28515625" bestFit="1" customWidth="1"/>
  </cols>
  <sheetData>
    <row r="1" spans="1:12">
      <c r="H1" s="42" t="s">
        <v>57</v>
      </c>
    </row>
    <row r="2" spans="1:12">
      <c r="H2" s="42" t="s">
        <v>52</v>
      </c>
    </row>
    <row r="3" spans="1:12">
      <c r="H3" s="42" t="s">
        <v>53</v>
      </c>
    </row>
    <row r="4" spans="1:12">
      <c r="H4" s="42" t="s">
        <v>54</v>
      </c>
    </row>
    <row r="5" spans="1:12">
      <c r="H5" s="42" t="s">
        <v>55</v>
      </c>
    </row>
    <row r="6" spans="1:12" s="1" customFormat="1" ht="30" customHeight="1">
      <c r="A6" s="9"/>
      <c r="B6" s="4"/>
      <c r="C6" s="4"/>
      <c r="D6" s="4"/>
      <c r="E6" s="4"/>
      <c r="F6" s="4"/>
      <c r="G6" s="4"/>
      <c r="H6" s="4"/>
      <c r="I6" s="5"/>
      <c r="J6" s="18" t="s">
        <v>56</v>
      </c>
      <c r="K6" s="18"/>
      <c r="L6" s="4"/>
    </row>
    <row r="7" spans="1:12" s="1" customFormat="1" ht="24" customHeight="1">
      <c r="A7" s="21" t="s">
        <v>35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s="1" customFormat="1">
      <c r="A8" s="9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s="1" customFormat="1" ht="89.25" customHeight="1">
      <c r="A9" s="20" t="s">
        <v>2</v>
      </c>
      <c r="B9" s="19" t="s">
        <v>9</v>
      </c>
      <c r="C9" s="19" t="s">
        <v>3</v>
      </c>
      <c r="D9" s="19" t="s">
        <v>0</v>
      </c>
      <c r="E9" s="19" t="s">
        <v>11</v>
      </c>
      <c r="F9" s="19" t="s">
        <v>5</v>
      </c>
      <c r="G9" s="19"/>
      <c r="H9" s="19"/>
      <c r="I9" s="19"/>
      <c r="J9" s="19"/>
      <c r="K9" s="19" t="s">
        <v>12</v>
      </c>
      <c r="L9" s="19" t="s">
        <v>10</v>
      </c>
    </row>
    <row r="10" spans="1:12" s="1" customFormat="1" ht="69" customHeight="1">
      <c r="A10" s="20"/>
      <c r="B10" s="19"/>
      <c r="C10" s="19"/>
      <c r="D10" s="19"/>
      <c r="E10" s="19"/>
      <c r="F10" s="3" t="s">
        <v>4</v>
      </c>
      <c r="G10" s="3" t="s">
        <v>6</v>
      </c>
      <c r="H10" s="3" t="s">
        <v>7</v>
      </c>
      <c r="I10" s="3" t="s">
        <v>13</v>
      </c>
      <c r="J10" s="3" t="s">
        <v>14</v>
      </c>
      <c r="K10" s="19"/>
      <c r="L10" s="19"/>
    </row>
    <row r="11" spans="1:12" s="2" customFormat="1" ht="15" customHeight="1">
      <c r="A11" s="10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12">
        <v>9</v>
      </c>
      <c r="J11" s="12">
        <v>10</v>
      </c>
      <c r="K11" s="3">
        <v>11</v>
      </c>
      <c r="L11" s="3">
        <v>12</v>
      </c>
    </row>
    <row r="12" spans="1:12" s="15" customFormat="1" ht="20.25" customHeight="1">
      <c r="A12" s="24" t="s">
        <v>20</v>
      </c>
      <c r="B12" s="25" t="s">
        <v>37</v>
      </c>
      <c r="C12" s="25" t="s">
        <v>27</v>
      </c>
      <c r="D12" s="17" t="s">
        <v>23</v>
      </c>
      <c r="E12" s="13">
        <f t="shared" ref="E12:E21" si="0">SUM(F12:J12)</f>
        <v>7532.51</v>
      </c>
      <c r="F12" s="14">
        <f>F13+F14+F15+F16</f>
        <v>6504.35</v>
      </c>
      <c r="G12" s="14">
        <f t="shared" ref="G12:J12" si="1">G13+G14+G15+G16</f>
        <v>1028.1599999999999</v>
      </c>
      <c r="H12" s="14">
        <f t="shared" si="1"/>
        <v>0</v>
      </c>
      <c r="I12" s="14">
        <f t="shared" si="1"/>
        <v>0</v>
      </c>
      <c r="J12" s="14">
        <f t="shared" si="1"/>
        <v>0</v>
      </c>
      <c r="K12" s="23" t="s">
        <v>50</v>
      </c>
      <c r="L12" s="23" t="s">
        <v>18</v>
      </c>
    </row>
    <row r="13" spans="1:12" s="15" customFormat="1" ht="31.5" customHeight="1">
      <c r="A13" s="24"/>
      <c r="B13" s="25"/>
      <c r="C13" s="25"/>
      <c r="D13" s="17" t="s">
        <v>17</v>
      </c>
      <c r="E13" s="13">
        <f t="shared" si="0"/>
        <v>2382.1099999999997</v>
      </c>
      <c r="F13" s="13">
        <f>F18</f>
        <v>1788.35</v>
      </c>
      <c r="G13" s="13">
        <f t="shared" ref="G13:J13" si="2">G18</f>
        <v>593.76</v>
      </c>
      <c r="H13" s="13">
        <f t="shared" si="2"/>
        <v>0</v>
      </c>
      <c r="I13" s="13">
        <f t="shared" si="2"/>
        <v>0</v>
      </c>
      <c r="J13" s="13">
        <f t="shared" si="2"/>
        <v>0</v>
      </c>
      <c r="K13" s="23"/>
      <c r="L13" s="23"/>
    </row>
    <row r="14" spans="1:12" s="15" customFormat="1" ht="43.5" customHeight="1">
      <c r="A14" s="24"/>
      <c r="B14" s="25"/>
      <c r="C14" s="26"/>
      <c r="D14" s="17" t="s">
        <v>16</v>
      </c>
      <c r="E14" s="13">
        <f t="shared" si="0"/>
        <v>1721.3300000000002</v>
      </c>
      <c r="F14" s="13">
        <f t="shared" ref="F14:J16" si="3">F19</f>
        <v>1523.41</v>
      </c>
      <c r="G14" s="13">
        <f t="shared" si="3"/>
        <v>197.92</v>
      </c>
      <c r="H14" s="13">
        <f t="shared" si="3"/>
        <v>0</v>
      </c>
      <c r="I14" s="13">
        <f t="shared" si="3"/>
        <v>0</v>
      </c>
      <c r="J14" s="13">
        <f t="shared" si="3"/>
        <v>0</v>
      </c>
      <c r="K14" s="23"/>
      <c r="L14" s="23"/>
    </row>
    <row r="15" spans="1:12" s="15" customFormat="1" ht="41.25" customHeight="1">
      <c r="A15" s="24"/>
      <c r="B15" s="25"/>
      <c r="C15" s="26"/>
      <c r="D15" s="17" t="s">
        <v>15</v>
      </c>
      <c r="E15" s="13">
        <f t="shared" si="0"/>
        <v>1236.9099999999999</v>
      </c>
      <c r="F15" s="13">
        <f t="shared" si="3"/>
        <v>1000.43</v>
      </c>
      <c r="G15" s="13">
        <f t="shared" si="3"/>
        <v>236.48</v>
      </c>
      <c r="H15" s="13">
        <f t="shared" si="3"/>
        <v>0</v>
      </c>
      <c r="I15" s="13">
        <f t="shared" si="3"/>
        <v>0</v>
      </c>
      <c r="J15" s="13">
        <f t="shared" si="3"/>
        <v>0</v>
      </c>
      <c r="K15" s="23"/>
      <c r="L15" s="23"/>
    </row>
    <row r="16" spans="1:12" s="15" customFormat="1" ht="30" customHeight="1">
      <c r="A16" s="24"/>
      <c r="B16" s="25"/>
      <c r="C16" s="26"/>
      <c r="D16" s="17" t="s">
        <v>1</v>
      </c>
      <c r="E16" s="13">
        <f t="shared" si="0"/>
        <v>2192.16</v>
      </c>
      <c r="F16" s="13">
        <f t="shared" si="3"/>
        <v>2192.16</v>
      </c>
      <c r="G16" s="13">
        <f t="shared" si="3"/>
        <v>0</v>
      </c>
      <c r="H16" s="13">
        <f t="shared" si="3"/>
        <v>0</v>
      </c>
      <c r="I16" s="13">
        <f t="shared" si="3"/>
        <v>0</v>
      </c>
      <c r="J16" s="13">
        <f t="shared" si="3"/>
        <v>0</v>
      </c>
      <c r="K16" s="23"/>
      <c r="L16" s="23"/>
    </row>
    <row r="17" spans="1:16" s="15" customFormat="1" ht="24" customHeight="1">
      <c r="A17" s="24" t="s">
        <v>25</v>
      </c>
      <c r="B17" s="25" t="s">
        <v>38</v>
      </c>
      <c r="C17" s="25"/>
      <c r="D17" s="17" t="s">
        <v>23</v>
      </c>
      <c r="E17" s="13">
        <f t="shared" si="0"/>
        <v>7532.51</v>
      </c>
      <c r="F17" s="14">
        <f>F18+F19+F20+F21</f>
        <v>6504.35</v>
      </c>
      <c r="G17" s="14">
        <f t="shared" ref="G17:J17" si="4">G18+G19+G20+G21</f>
        <v>1028.1599999999999</v>
      </c>
      <c r="H17" s="14">
        <f t="shared" si="4"/>
        <v>0</v>
      </c>
      <c r="I17" s="14">
        <f t="shared" si="4"/>
        <v>0</v>
      </c>
      <c r="J17" s="14">
        <f t="shared" si="4"/>
        <v>0</v>
      </c>
      <c r="K17" s="23"/>
      <c r="L17" s="23"/>
    </row>
    <row r="18" spans="1:16" s="15" customFormat="1" ht="24.75" customHeight="1">
      <c r="A18" s="24"/>
      <c r="B18" s="25"/>
      <c r="C18" s="25"/>
      <c r="D18" s="17" t="s">
        <v>17</v>
      </c>
      <c r="E18" s="13">
        <f t="shared" si="0"/>
        <v>2382.1099999999997</v>
      </c>
      <c r="F18" s="13">
        <v>1788.35</v>
      </c>
      <c r="G18" s="13">
        <v>593.76</v>
      </c>
      <c r="H18" s="13">
        <v>0</v>
      </c>
      <c r="I18" s="13">
        <v>0</v>
      </c>
      <c r="J18" s="13">
        <v>0</v>
      </c>
      <c r="K18" s="23"/>
      <c r="L18" s="23"/>
    </row>
    <row r="19" spans="1:16" s="15" customFormat="1" ht="41.25" customHeight="1">
      <c r="A19" s="24"/>
      <c r="B19" s="25"/>
      <c r="C19" s="26"/>
      <c r="D19" s="17" t="s">
        <v>16</v>
      </c>
      <c r="E19" s="13">
        <f t="shared" si="0"/>
        <v>1721.3300000000002</v>
      </c>
      <c r="F19" s="13">
        <v>1523.41</v>
      </c>
      <c r="G19" s="13">
        <v>197.92</v>
      </c>
      <c r="H19" s="13">
        <v>0</v>
      </c>
      <c r="I19" s="13">
        <v>0</v>
      </c>
      <c r="J19" s="13">
        <v>0</v>
      </c>
      <c r="K19" s="23"/>
      <c r="L19" s="23"/>
    </row>
    <row r="20" spans="1:16" s="15" customFormat="1" ht="48" customHeight="1">
      <c r="A20" s="24"/>
      <c r="B20" s="25"/>
      <c r="C20" s="26"/>
      <c r="D20" s="17" t="s">
        <v>15</v>
      </c>
      <c r="E20" s="13">
        <f t="shared" si="0"/>
        <v>1236.9099999999999</v>
      </c>
      <c r="F20" s="13">
        <v>1000.43</v>
      </c>
      <c r="G20" s="13">
        <v>236.48</v>
      </c>
      <c r="H20" s="13">
        <v>0</v>
      </c>
      <c r="I20" s="13">
        <v>0</v>
      </c>
      <c r="J20" s="13">
        <v>0</v>
      </c>
      <c r="K20" s="23"/>
      <c r="L20" s="23"/>
      <c r="N20" s="16"/>
      <c r="O20" s="16"/>
      <c r="P20" s="16"/>
    </row>
    <row r="21" spans="1:16" s="15" customFormat="1" ht="29.25" customHeight="1">
      <c r="A21" s="24"/>
      <c r="B21" s="25"/>
      <c r="C21" s="26"/>
      <c r="D21" s="17" t="s">
        <v>1</v>
      </c>
      <c r="E21" s="13">
        <f t="shared" si="0"/>
        <v>2192.16</v>
      </c>
      <c r="F21" s="13">
        <v>2192.16</v>
      </c>
      <c r="G21" s="13">
        <v>0</v>
      </c>
      <c r="H21" s="13">
        <v>0</v>
      </c>
      <c r="I21" s="13">
        <v>0</v>
      </c>
      <c r="J21" s="13">
        <v>0</v>
      </c>
      <c r="K21" s="23"/>
      <c r="L21" s="23"/>
    </row>
    <row r="22" spans="1:16" s="15" customFormat="1" ht="21" customHeight="1">
      <c r="A22" s="28" t="s">
        <v>21</v>
      </c>
      <c r="B22" s="31" t="s">
        <v>39</v>
      </c>
      <c r="C22" s="28"/>
      <c r="D22" s="17" t="s">
        <v>23</v>
      </c>
      <c r="E22" s="13">
        <f t="shared" ref="E22:E36" si="5">SUM(F22:J22)</f>
        <v>58394</v>
      </c>
      <c r="F22" s="14">
        <f>F23+F24+F25+F26</f>
        <v>0</v>
      </c>
      <c r="G22" s="14">
        <f t="shared" ref="G22:J22" si="6">G23+G24+G25+G26</f>
        <v>0</v>
      </c>
      <c r="H22" s="14">
        <f t="shared" si="6"/>
        <v>6956</v>
      </c>
      <c r="I22" s="14">
        <f t="shared" si="6"/>
        <v>0</v>
      </c>
      <c r="J22" s="14">
        <f t="shared" si="6"/>
        <v>51438</v>
      </c>
      <c r="K22" s="28"/>
      <c r="L22" s="28"/>
    </row>
    <row r="23" spans="1:16" s="15" customFormat="1" ht="26.25" customHeight="1">
      <c r="A23" s="29"/>
      <c r="B23" s="32"/>
      <c r="C23" s="29"/>
      <c r="D23" s="17" t="s">
        <v>17</v>
      </c>
      <c r="E23" s="13">
        <f t="shared" si="5"/>
        <v>0</v>
      </c>
      <c r="F23" s="13">
        <f>F28+F33</f>
        <v>0</v>
      </c>
      <c r="G23" s="13">
        <f t="shared" ref="G23:J23" si="7">G28+G33</f>
        <v>0</v>
      </c>
      <c r="H23" s="13">
        <f t="shared" si="7"/>
        <v>0</v>
      </c>
      <c r="I23" s="13">
        <f t="shared" si="7"/>
        <v>0</v>
      </c>
      <c r="J23" s="13">
        <f t="shared" si="7"/>
        <v>0</v>
      </c>
      <c r="K23" s="29"/>
      <c r="L23" s="29"/>
    </row>
    <row r="24" spans="1:16" s="15" customFormat="1" ht="43.5" customHeight="1">
      <c r="A24" s="29"/>
      <c r="B24" s="32"/>
      <c r="C24" s="29"/>
      <c r="D24" s="17" t="s">
        <v>16</v>
      </c>
      <c r="E24" s="13">
        <f t="shared" si="5"/>
        <v>5356</v>
      </c>
      <c r="F24" s="13">
        <f t="shared" ref="F24:J26" si="8">F29+F34</f>
        <v>0</v>
      </c>
      <c r="G24" s="13">
        <f t="shared" si="8"/>
        <v>0</v>
      </c>
      <c r="H24" s="13">
        <f t="shared" si="8"/>
        <v>5356</v>
      </c>
      <c r="I24" s="13">
        <f t="shared" si="8"/>
        <v>0</v>
      </c>
      <c r="J24" s="13">
        <f t="shared" si="8"/>
        <v>0</v>
      </c>
      <c r="K24" s="29"/>
      <c r="L24" s="29"/>
    </row>
    <row r="25" spans="1:16" s="15" customFormat="1" ht="42" customHeight="1">
      <c r="A25" s="29"/>
      <c r="B25" s="33"/>
      <c r="C25" s="29"/>
      <c r="D25" s="17" t="s">
        <v>15</v>
      </c>
      <c r="E25" s="13">
        <f t="shared" si="5"/>
        <v>1600</v>
      </c>
      <c r="F25" s="13">
        <f t="shared" si="8"/>
        <v>0</v>
      </c>
      <c r="G25" s="13">
        <f t="shared" si="8"/>
        <v>0</v>
      </c>
      <c r="H25" s="13">
        <f t="shared" si="8"/>
        <v>1600</v>
      </c>
      <c r="I25" s="13">
        <f t="shared" si="8"/>
        <v>0</v>
      </c>
      <c r="J25" s="13">
        <f t="shared" si="8"/>
        <v>0</v>
      </c>
      <c r="K25" s="29"/>
      <c r="L25" s="29"/>
    </row>
    <row r="26" spans="1:16" s="15" customFormat="1" ht="36" customHeight="1">
      <c r="A26" s="30"/>
      <c r="B26" s="34"/>
      <c r="C26" s="30"/>
      <c r="D26" s="17" t="s">
        <v>1</v>
      </c>
      <c r="E26" s="13">
        <f t="shared" si="5"/>
        <v>51438</v>
      </c>
      <c r="F26" s="13">
        <f t="shared" si="8"/>
        <v>0</v>
      </c>
      <c r="G26" s="13">
        <f t="shared" si="8"/>
        <v>0</v>
      </c>
      <c r="H26" s="13">
        <f t="shared" si="8"/>
        <v>0</v>
      </c>
      <c r="I26" s="13">
        <f t="shared" si="8"/>
        <v>0</v>
      </c>
      <c r="J26" s="13">
        <f t="shared" si="8"/>
        <v>51438</v>
      </c>
      <c r="K26" s="30"/>
      <c r="L26" s="30"/>
    </row>
    <row r="27" spans="1:16" s="15" customFormat="1" ht="22.5" customHeight="1">
      <c r="A27" s="24" t="s">
        <v>22</v>
      </c>
      <c r="B27" s="23" t="s">
        <v>40</v>
      </c>
      <c r="C27" s="23" t="s">
        <v>29</v>
      </c>
      <c r="D27" s="17" t="s">
        <v>23</v>
      </c>
      <c r="E27" s="13">
        <f t="shared" si="5"/>
        <v>51438</v>
      </c>
      <c r="F27" s="14">
        <f>F28+F29+F30+F31</f>
        <v>0</v>
      </c>
      <c r="G27" s="14">
        <f t="shared" ref="G27:J27" si="9">G28+G29+G30+G31</f>
        <v>0</v>
      </c>
      <c r="H27" s="14">
        <f t="shared" si="9"/>
        <v>0</v>
      </c>
      <c r="I27" s="14">
        <f t="shared" si="9"/>
        <v>0</v>
      </c>
      <c r="J27" s="14">
        <f t="shared" si="9"/>
        <v>51438</v>
      </c>
      <c r="K27" s="23" t="s">
        <v>8</v>
      </c>
      <c r="L27" s="23" t="s">
        <v>33</v>
      </c>
    </row>
    <row r="28" spans="1:16" s="15" customFormat="1" ht="32.25" customHeight="1">
      <c r="A28" s="24"/>
      <c r="B28" s="23"/>
      <c r="C28" s="23"/>
      <c r="D28" s="17" t="s">
        <v>17</v>
      </c>
      <c r="E28" s="13">
        <f t="shared" si="5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23"/>
      <c r="L28" s="23"/>
    </row>
    <row r="29" spans="1:16" s="15" customFormat="1" ht="37.5" customHeight="1">
      <c r="A29" s="24"/>
      <c r="B29" s="23"/>
      <c r="C29" s="23"/>
      <c r="D29" s="17" t="s">
        <v>16</v>
      </c>
      <c r="E29" s="13">
        <f t="shared" si="5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23"/>
      <c r="L29" s="23"/>
    </row>
    <row r="30" spans="1:16" s="15" customFormat="1" ht="37.5" customHeight="1">
      <c r="A30" s="24"/>
      <c r="B30" s="23"/>
      <c r="C30" s="23"/>
      <c r="D30" s="17" t="s">
        <v>15</v>
      </c>
      <c r="E30" s="13">
        <f t="shared" si="5"/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23"/>
      <c r="L30" s="23"/>
    </row>
    <row r="31" spans="1:16" s="15" customFormat="1" ht="37.5" customHeight="1">
      <c r="A31" s="24"/>
      <c r="B31" s="23"/>
      <c r="C31" s="23"/>
      <c r="D31" s="17" t="s">
        <v>1</v>
      </c>
      <c r="E31" s="13">
        <f t="shared" si="5"/>
        <v>51438</v>
      </c>
      <c r="F31" s="13">
        <v>0</v>
      </c>
      <c r="G31" s="13">
        <v>0</v>
      </c>
      <c r="H31" s="13">
        <v>0</v>
      </c>
      <c r="I31" s="13">
        <v>0</v>
      </c>
      <c r="J31" s="13">
        <v>51438</v>
      </c>
      <c r="K31" s="23"/>
      <c r="L31" s="23"/>
    </row>
    <row r="32" spans="1:16" s="15" customFormat="1" ht="37.5" customHeight="1">
      <c r="A32" s="24" t="s">
        <v>28</v>
      </c>
      <c r="B32" s="23" t="s">
        <v>41</v>
      </c>
      <c r="C32" s="23" t="s">
        <v>34</v>
      </c>
      <c r="D32" s="17" t="s">
        <v>23</v>
      </c>
      <c r="E32" s="13">
        <f t="shared" si="5"/>
        <v>6956</v>
      </c>
      <c r="F32" s="14">
        <f>F33+F34+F35+F36</f>
        <v>0</v>
      </c>
      <c r="G32" s="14">
        <f t="shared" ref="G32:J32" si="10">G33+G34+G35+G36</f>
        <v>0</v>
      </c>
      <c r="H32" s="14">
        <f t="shared" si="10"/>
        <v>6956</v>
      </c>
      <c r="I32" s="14">
        <f t="shared" si="10"/>
        <v>0</v>
      </c>
      <c r="J32" s="14">
        <f t="shared" si="10"/>
        <v>0</v>
      </c>
      <c r="K32" s="23" t="s">
        <v>8</v>
      </c>
      <c r="L32" s="23" t="s">
        <v>32</v>
      </c>
    </row>
    <row r="33" spans="1:12" s="15" customFormat="1" ht="37.5" customHeight="1">
      <c r="A33" s="24"/>
      <c r="B33" s="23"/>
      <c r="C33" s="23"/>
      <c r="D33" s="17" t="s">
        <v>17</v>
      </c>
      <c r="E33" s="13">
        <f t="shared" si="5"/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23"/>
      <c r="L33" s="23"/>
    </row>
    <row r="34" spans="1:12" s="15" customFormat="1" ht="37.5" customHeight="1">
      <c r="A34" s="24"/>
      <c r="B34" s="23"/>
      <c r="C34" s="23"/>
      <c r="D34" s="17" t="s">
        <v>16</v>
      </c>
      <c r="E34" s="13">
        <f t="shared" si="5"/>
        <v>5356</v>
      </c>
      <c r="F34" s="13">
        <v>0</v>
      </c>
      <c r="G34" s="13">
        <v>0</v>
      </c>
      <c r="H34" s="13">
        <v>5356</v>
      </c>
      <c r="I34" s="13">
        <v>0</v>
      </c>
      <c r="J34" s="13">
        <v>0</v>
      </c>
      <c r="K34" s="23"/>
      <c r="L34" s="23"/>
    </row>
    <row r="35" spans="1:12" s="15" customFormat="1" ht="37.5" customHeight="1">
      <c r="A35" s="24"/>
      <c r="B35" s="23"/>
      <c r="C35" s="23"/>
      <c r="D35" s="17" t="s">
        <v>15</v>
      </c>
      <c r="E35" s="13">
        <f t="shared" si="5"/>
        <v>1600</v>
      </c>
      <c r="F35" s="13">
        <v>0</v>
      </c>
      <c r="G35" s="13">
        <v>0</v>
      </c>
      <c r="H35" s="13">
        <v>1600</v>
      </c>
      <c r="I35" s="13">
        <v>0</v>
      </c>
      <c r="J35" s="13">
        <v>0</v>
      </c>
      <c r="K35" s="23"/>
      <c r="L35" s="23"/>
    </row>
    <row r="36" spans="1:12" s="15" customFormat="1" ht="37.5" customHeight="1">
      <c r="A36" s="24"/>
      <c r="B36" s="23"/>
      <c r="C36" s="23"/>
      <c r="D36" s="17" t="s">
        <v>1</v>
      </c>
      <c r="E36" s="13">
        <f t="shared" si="5"/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23"/>
      <c r="L36" s="23"/>
    </row>
    <row r="37" spans="1:12" s="15" customFormat="1" ht="12.75" customHeight="1">
      <c r="A37" s="24" t="s">
        <v>30</v>
      </c>
      <c r="B37" s="24" t="s">
        <v>42</v>
      </c>
      <c r="C37" s="24"/>
      <c r="D37" s="17" t="s">
        <v>23</v>
      </c>
      <c r="E37" s="13">
        <f>SUM(F37:J37)</f>
        <v>3735.1499999999996</v>
      </c>
      <c r="F37" s="14">
        <f>F38+F39+F40+F41</f>
        <v>3735.1499999999996</v>
      </c>
      <c r="G37" s="14">
        <f t="shared" ref="G37:J37" si="11">G38+G39+G40+G41</f>
        <v>0</v>
      </c>
      <c r="H37" s="14">
        <f t="shared" si="11"/>
        <v>0</v>
      </c>
      <c r="I37" s="14">
        <f t="shared" si="11"/>
        <v>0</v>
      </c>
      <c r="J37" s="14">
        <f t="shared" si="11"/>
        <v>0</v>
      </c>
      <c r="K37" s="24"/>
      <c r="L37" s="24"/>
    </row>
    <row r="38" spans="1:12" s="15" customFormat="1" ht="25.5">
      <c r="A38" s="24"/>
      <c r="B38" s="24"/>
      <c r="C38" s="24"/>
      <c r="D38" s="17" t="s">
        <v>17</v>
      </c>
      <c r="E38" s="13">
        <f>SUM(F38:J38)</f>
        <v>1411.73</v>
      </c>
      <c r="F38" s="13">
        <f>F43</f>
        <v>1411.73</v>
      </c>
      <c r="G38" s="13">
        <f t="shared" ref="G38:J38" si="12">G43</f>
        <v>0</v>
      </c>
      <c r="H38" s="13">
        <f t="shared" si="12"/>
        <v>0</v>
      </c>
      <c r="I38" s="13">
        <f t="shared" si="12"/>
        <v>0</v>
      </c>
      <c r="J38" s="13">
        <f t="shared" si="12"/>
        <v>0</v>
      </c>
      <c r="K38" s="24"/>
      <c r="L38" s="24"/>
    </row>
    <row r="39" spans="1:12" s="15" customFormat="1" ht="38.25">
      <c r="A39" s="24"/>
      <c r="B39" s="24"/>
      <c r="C39" s="24"/>
      <c r="D39" s="17" t="s">
        <v>16</v>
      </c>
      <c r="E39" s="13">
        <f>SUM(F39:J39)</f>
        <v>1202.5899999999999</v>
      </c>
      <c r="F39" s="13">
        <f t="shared" ref="F39:J41" si="13">F44</f>
        <v>1202.5899999999999</v>
      </c>
      <c r="G39" s="13">
        <f t="shared" si="13"/>
        <v>0</v>
      </c>
      <c r="H39" s="13">
        <f t="shared" si="13"/>
        <v>0</v>
      </c>
      <c r="I39" s="13">
        <f t="shared" si="13"/>
        <v>0</v>
      </c>
      <c r="J39" s="13">
        <f t="shared" si="13"/>
        <v>0</v>
      </c>
      <c r="K39" s="24"/>
      <c r="L39" s="24"/>
    </row>
    <row r="40" spans="1:12" s="15" customFormat="1" ht="38.25">
      <c r="A40" s="24"/>
      <c r="B40" s="24"/>
      <c r="C40" s="24"/>
      <c r="D40" s="17" t="s">
        <v>15</v>
      </c>
      <c r="E40" s="13">
        <f>SUM(F40:J40)</f>
        <v>1120.83</v>
      </c>
      <c r="F40" s="13">
        <f t="shared" si="13"/>
        <v>1120.83</v>
      </c>
      <c r="G40" s="13">
        <f t="shared" si="13"/>
        <v>0</v>
      </c>
      <c r="H40" s="13">
        <f t="shared" si="13"/>
        <v>0</v>
      </c>
      <c r="I40" s="13">
        <f t="shared" si="13"/>
        <v>0</v>
      </c>
      <c r="J40" s="13">
        <f t="shared" si="13"/>
        <v>0</v>
      </c>
      <c r="K40" s="24"/>
      <c r="L40" s="24"/>
    </row>
    <row r="41" spans="1:12" s="15" customFormat="1" ht="25.5">
      <c r="A41" s="24"/>
      <c r="B41" s="24"/>
      <c r="C41" s="24"/>
      <c r="D41" s="17" t="s">
        <v>1</v>
      </c>
      <c r="E41" s="13">
        <f t="shared" ref="E41" si="14">SUM(F41:J41)</f>
        <v>0</v>
      </c>
      <c r="F41" s="13">
        <f t="shared" si="13"/>
        <v>0</v>
      </c>
      <c r="G41" s="13">
        <f t="shared" si="13"/>
        <v>0</v>
      </c>
      <c r="H41" s="13">
        <f t="shared" si="13"/>
        <v>0</v>
      </c>
      <c r="I41" s="13">
        <f t="shared" si="13"/>
        <v>0</v>
      </c>
      <c r="J41" s="13">
        <f t="shared" si="13"/>
        <v>0</v>
      </c>
      <c r="K41" s="24"/>
      <c r="L41" s="24"/>
    </row>
    <row r="42" spans="1:12" s="15" customFormat="1" ht="12.75" customHeight="1">
      <c r="A42" s="24" t="s">
        <v>31</v>
      </c>
      <c r="B42" s="24" t="s">
        <v>43</v>
      </c>
      <c r="C42" s="24" t="s">
        <v>49</v>
      </c>
      <c r="D42" s="17" t="s">
        <v>23</v>
      </c>
      <c r="E42" s="13">
        <f>SUM(F42:J42)</f>
        <v>3735.1499999999996</v>
      </c>
      <c r="F42" s="14">
        <f>F43+F44+F45+F46</f>
        <v>3735.1499999999996</v>
      </c>
      <c r="G42" s="14">
        <f t="shared" ref="G42:J42" si="15">G43+G44+G45+G46</f>
        <v>0</v>
      </c>
      <c r="H42" s="14">
        <f t="shared" si="15"/>
        <v>0</v>
      </c>
      <c r="I42" s="14">
        <f t="shared" si="15"/>
        <v>0</v>
      </c>
      <c r="J42" s="14">
        <f t="shared" si="15"/>
        <v>0</v>
      </c>
      <c r="K42" s="24" t="s">
        <v>36</v>
      </c>
      <c r="L42" s="24" t="s">
        <v>26</v>
      </c>
    </row>
    <row r="43" spans="1:12" s="15" customFormat="1" ht="26.25" customHeight="1">
      <c r="A43" s="24"/>
      <c r="B43" s="24"/>
      <c r="C43" s="24"/>
      <c r="D43" s="17" t="s">
        <v>17</v>
      </c>
      <c r="E43" s="13">
        <f>SUM(F43:J43)</f>
        <v>1411.73</v>
      </c>
      <c r="F43" s="13">
        <v>1411.73</v>
      </c>
      <c r="G43" s="13">
        <v>0</v>
      </c>
      <c r="H43" s="13">
        <v>0</v>
      </c>
      <c r="I43" s="13">
        <v>0</v>
      </c>
      <c r="J43" s="13">
        <v>0</v>
      </c>
      <c r="K43" s="24"/>
      <c r="L43" s="24"/>
    </row>
    <row r="44" spans="1:12" s="15" customFormat="1" ht="44.25" customHeight="1">
      <c r="A44" s="24"/>
      <c r="B44" s="24"/>
      <c r="C44" s="24"/>
      <c r="D44" s="17" t="s">
        <v>16</v>
      </c>
      <c r="E44" s="13">
        <f>SUM(F44:J44)</f>
        <v>1202.5899999999999</v>
      </c>
      <c r="F44" s="13">
        <v>1202.5899999999999</v>
      </c>
      <c r="G44" s="13">
        <v>0</v>
      </c>
      <c r="H44" s="13">
        <v>0</v>
      </c>
      <c r="I44" s="13">
        <v>0</v>
      </c>
      <c r="J44" s="13">
        <v>0</v>
      </c>
      <c r="K44" s="24"/>
      <c r="L44" s="24"/>
    </row>
    <row r="45" spans="1:12" s="15" customFormat="1" ht="41.25" customHeight="1">
      <c r="A45" s="24"/>
      <c r="B45" s="24"/>
      <c r="C45" s="24"/>
      <c r="D45" s="17" t="s">
        <v>15</v>
      </c>
      <c r="E45" s="13">
        <f>SUM(F45:J45)</f>
        <v>1120.83</v>
      </c>
      <c r="F45" s="13">
        <v>1120.83</v>
      </c>
      <c r="G45" s="13">
        <v>0</v>
      </c>
      <c r="H45" s="13">
        <v>0</v>
      </c>
      <c r="I45" s="13">
        <v>0</v>
      </c>
      <c r="J45" s="13">
        <v>0</v>
      </c>
      <c r="K45" s="24"/>
      <c r="L45" s="24"/>
    </row>
    <row r="46" spans="1:12" s="15" customFormat="1" ht="30.75" customHeight="1">
      <c r="A46" s="24"/>
      <c r="B46" s="24"/>
      <c r="C46" s="24"/>
      <c r="D46" s="17" t="s">
        <v>1</v>
      </c>
      <c r="E46" s="13">
        <f t="shared" ref="E46:E57" si="16">SUM(F46:J46)</f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24"/>
      <c r="L46" s="24"/>
    </row>
    <row r="47" spans="1:12" s="15" customFormat="1" ht="20.25" customHeight="1">
      <c r="A47" s="35" t="s">
        <v>46</v>
      </c>
      <c r="B47" s="35" t="s">
        <v>44</v>
      </c>
      <c r="C47" s="35"/>
      <c r="D47" s="17" t="s">
        <v>23</v>
      </c>
      <c r="E47" s="13">
        <f t="shared" si="16"/>
        <v>4136.21</v>
      </c>
      <c r="F47" s="13">
        <f t="shared" ref="F47:J47" si="17">F50</f>
        <v>0</v>
      </c>
      <c r="G47" s="13">
        <f t="shared" si="17"/>
        <v>1936.75</v>
      </c>
      <c r="H47" s="13">
        <f t="shared" si="17"/>
        <v>1078.1200000000001</v>
      </c>
      <c r="I47" s="13">
        <f t="shared" si="17"/>
        <v>1121.3399999999999</v>
      </c>
      <c r="J47" s="13">
        <f t="shared" si="17"/>
        <v>0</v>
      </c>
      <c r="K47" s="35"/>
      <c r="L47" s="35"/>
    </row>
    <row r="48" spans="1:12" s="15" customFormat="1" ht="39" customHeight="1">
      <c r="A48" s="36"/>
      <c r="B48" s="36"/>
      <c r="C48" s="36"/>
      <c r="D48" s="17" t="s">
        <v>16</v>
      </c>
      <c r="E48" s="13">
        <f t="shared" si="16"/>
        <v>2491.94</v>
      </c>
      <c r="F48" s="13">
        <f t="shared" ref="F48:J48" si="18">F51</f>
        <v>0</v>
      </c>
      <c r="G48" s="13">
        <f t="shared" si="18"/>
        <v>798.29</v>
      </c>
      <c r="H48" s="13">
        <f t="shared" si="18"/>
        <v>830.22</v>
      </c>
      <c r="I48" s="13">
        <f t="shared" si="18"/>
        <v>863.43</v>
      </c>
      <c r="J48" s="13">
        <f t="shared" si="18"/>
        <v>0</v>
      </c>
      <c r="K48" s="36"/>
      <c r="L48" s="36"/>
    </row>
    <row r="49" spans="1:12" s="15" customFormat="1" ht="45.75" customHeight="1">
      <c r="A49" s="37"/>
      <c r="B49" s="37"/>
      <c r="C49" s="37"/>
      <c r="D49" s="17" t="s">
        <v>15</v>
      </c>
      <c r="E49" s="13">
        <f t="shared" si="16"/>
        <v>1644.2700000000002</v>
      </c>
      <c r="F49" s="13">
        <f>F52</f>
        <v>0</v>
      </c>
      <c r="G49" s="13">
        <f t="shared" ref="G49:J49" si="19">G52</f>
        <v>1138.46</v>
      </c>
      <c r="H49" s="13">
        <f t="shared" si="19"/>
        <v>247.9</v>
      </c>
      <c r="I49" s="13">
        <f t="shared" si="19"/>
        <v>257.91000000000003</v>
      </c>
      <c r="J49" s="13">
        <f t="shared" si="19"/>
        <v>0</v>
      </c>
      <c r="K49" s="37"/>
      <c r="L49" s="37"/>
    </row>
    <row r="50" spans="1:12" s="15" customFormat="1" ht="83.25" customHeight="1">
      <c r="A50" s="35" t="s">
        <v>47</v>
      </c>
      <c r="B50" s="35" t="s">
        <v>45</v>
      </c>
      <c r="C50" s="38" t="s">
        <v>48</v>
      </c>
      <c r="D50" s="17" t="s">
        <v>23</v>
      </c>
      <c r="E50" s="13">
        <f t="shared" si="16"/>
        <v>4136.21</v>
      </c>
      <c r="F50" s="13">
        <f>F51+F52</f>
        <v>0</v>
      </c>
      <c r="G50" s="13">
        <f t="shared" ref="G50:J50" si="20">G51+G52</f>
        <v>1936.75</v>
      </c>
      <c r="H50" s="13">
        <f t="shared" si="20"/>
        <v>1078.1200000000001</v>
      </c>
      <c r="I50" s="13">
        <f t="shared" si="20"/>
        <v>1121.3399999999999</v>
      </c>
      <c r="J50" s="13">
        <f t="shared" si="20"/>
        <v>0</v>
      </c>
      <c r="K50" s="35" t="s">
        <v>51</v>
      </c>
      <c r="L50" s="35"/>
    </row>
    <row r="51" spans="1:12" s="15" customFormat="1" ht="83.25" customHeight="1">
      <c r="A51" s="36"/>
      <c r="B51" s="36"/>
      <c r="C51" s="39"/>
      <c r="D51" s="17" t="s">
        <v>16</v>
      </c>
      <c r="E51" s="13">
        <f t="shared" si="16"/>
        <v>2491.94</v>
      </c>
      <c r="F51" s="13">
        <v>0</v>
      </c>
      <c r="G51" s="13">
        <v>798.29</v>
      </c>
      <c r="H51" s="13">
        <v>830.22</v>
      </c>
      <c r="I51" s="13">
        <v>863.43</v>
      </c>
      <c r="J51" s="13">
        <v>0</v>
      </c>
      <c r="K51" s="36"/>
      <c r="L51" s="36"/>
    </row>
    <row r="52" spans="1:12" s="15" customFormat="1" ht="83.25" customHeight="1">
      <c r="A52" s="37"/>
      <c r="B52" s="37"/>
      <c r="C52" s="40"/>
      <c r="D52" s="17" t="s">
        <v>15</v>
      </c>
      <c r="E52" s="13">
        <f t="shared" si="16"/>
        <v>1644.2700000000002</v>
      </c>
      <c r="F52" s="13">
        <v>0</v>
      </c>
      <c r="G52" s="13">
        <v>1138.46</v>
      </c>
      <c r="H52" s="13">
        <v>247.9</v>
      </c>
      <c r="I52" s="13">
        <v>257.91000000000003</v>
      </c>
      <c r="J52" s="13">
        <v>0</v>
      </c>
      <c r="K52" s="37"/>
      <c r="L52" s="37"/>
    </row>
    <row r="53" spans="1:12" s="15" customFormat="1" ht="32.25" customHeight="1">
      <c r="A53" s="23" t="s">
        <v>19</v>
      </c>
      <c r="B53" s="23"/>
      <c r="C53" s="23"/>
      <c r="D53" s="17" t="s">
        <v>24</v>
      </c>
      <c r="E53" s="13">
        <f t="shared" si="16"/>
        <v>73797.87</v>
      </c>
      <c r="F53" s="14">
        <f>F54+F55+F56+F57</f>
        <v>10239.5</v>
      </c>
      <c r="G53" s="14">
        <f t="shared" ref="G53:J53" si="21">G54+G55+G56+G57</f>
        <v>2964.91</v>
      </c>
      <c r="H53" s="14">
        <f t="shared" si="21"/>
        <v>8034.1200000000008</v>
      </c>
      <c r="I53" s="14">
        <f t="shared" si="21"/>
        <v>1121.3399999999999</v>
      </c>
      <c r="J53" s="14">
        <f t="shared" si="21"/>
        <v>51438</v>
      </c>
      <c r="K53" s="27"/>
      <c r="L53" s="27"/>
    </row>
    <row r="54" spans="1:12" s="15" customFormat="1" ht="31.5" customHeight="1">
      <c r="A54" s="23"/>
      <c r="B54" s="23"/>
      <c r="C54" s="23"/>
      <c r="D54" s="17" t="s">
        <v>17</v>
      </c>
      <c r="E54" s="13">
        <f t="shared" si="16"/>
        <v>3793.84</v>
      </c>
      <c r="F54" s="13">
        <f t="shared" ref="F54:J57" si="22">F13+F23+F38</f>
        <v>3200.08</v>
      </c>
      <c r="G54" s="13">
        <f t="shared" si="22"/>
        <v>593.76</v>
      </c>
      <c r="H54" s="13">
        <f t="shared" si="22"/>
        <v>0</v>
      </c>
      <c r="I54" s="13">
        <f t="shared" si="22"/>
        <v>0</v>
      </c>
      <c r="J54" s="13">
        <f t="shared" si="22"/>
        <v>0</v>
      </c>
      <c r="K54" s="27"/>
      <c r="L54" s="27"/>
    </row>
    <row r="55" spans="1:12" s="15" customFormat="1" ht="41.25" customHeight="1">
      <c r="A55" s="23"/>
      <c r="B55" s="23"/>
      <c r="C55" s="23"/>
      <c r="D55" s="17" t="s">
        <v>16</v>
      </c>
      <c r="E55" s="13">
        <f t="shared" si="16"/>
        <v>10771.86</v>
      </c>
      <c r="F55" s="13">
        <f>F14+F24+F39+F48</f>
        <v>2726</v>
      </c>
      <c r="G55" s="13">
        <f t="shared" ref="G55:J55" si="23">G14+G24+G39+G48</f>
        <v>996.20999999999992</v>
      </c>
      <c r="H55" s="13">
        <f t="shared" si="23"/>
        <v>6186.22</v>
      </c>
      <c r="I55" s="13">
        <f t="shared" si="23"/>
        <v>863.43</v>
      </c>
      <c r="J55" s="13">
        <f t="shared" si="23"/>
        <v>0</v>
      </c>
      <c r="K55" s="27"/>
      <c r="L55" s="27"/>
    </row>
    <row r="56" spans="1:12" s="15" customFormat="1" ht="38.25" customHeight="1">
      <c r="A56" s="23"/>
      <c r="B56" s="23"/>
      <c r="C56" s="23"/>
      <c r="D56" s="17" t="s">
        <v>15</v>
      </c>
      <c r="E56" s="13">
        <f>SUM(F56:J56)</f>
        <v>5602.01</v>
      </c>
      <c r="F56" s="13">
        <f>F15+F25+F40+F49</f>
        <v>2121.2599999999998</v>
      </c>
      <c r="G56" s="13">
        <f t="shared" ref="G56:J56" si="24">G15+G25+G40+G49</f>
        <v>1374.94</v>
      </c>
      <c r="H56" s="13">
        <f t="shared" si="24"/>
        <v>1847.9</v>
      </c>
      <c r="I56" s="13">
        <f t="shared" si="24"/>
        <v>257.91000000000003</v>
      </c>
      <c r="J56" s="13">
        <f t="shared" si="24"/>
        <v>0</v>
      </c>
      <c r="K56" s="27"/>
      <c r="L56" s="27"/>
    </row>
    <row r="57" spans="1:12" s="15" customFormat="1" ht="25.5">
      <c r="A57" s="23"/>
      <c r="B57" s="23"/>
      <c r="C57" s="23"/>
      <c r="D57" s="17" t="s">
        <v>1</v>
      </c>
      <c r="E57" s="13">
        <f t="shared" si="16"/>
        <v>53630.16</v>
      </c>
      <c r="F57" s="13">
        <f t="shared" si="22"/>
        <v>2192.16</v>
      </c>
      <c r="G57" s="13">
        <f t="shared" si="22"/>
        <v>0</v>
      </c>
      <c r="H57" s="13">
        <f t="shared" si="22"/>
        <v>0</v>
      </c>
      <c r="I57" s="13">
        <f t="shared" si="22"/>
        <v>0</v>
      </c>
      <c r="J57" s="13">
        <f t="shared" si="22"/>
        <v>51438</v>
      </c>
      <c r="K57" s="27"/>
      <c r="L57" s="27"/>
    </row>
    <row r="58" spans="1:12" s="15" customFormat="1">
      <c r="A58" s="41"/>
      <c r="B58" s="7"/>
      <c r="C58" s="7"/>
      <c r="D58" s="7"/>
      <c r="E58" s="8"/>
      <c r="F58" s="7"/>
      <c r="G58" s="7"/>
      <c r="H58" s="7"/>
      <c r="I58" s="7"/>
      <c r="J58" s="7"/>
      <c r="K58" s="7"/>
      <c r="L58" s="7"/>
    </row>
    <row r="59" spans="1:12" s="15" customFormat="1">
      <c r="A59" s="41"/>
      <c r="B59" s="7"/>
      <c r="C59" s="7"/>
      <c r="D59" s="7"/>
      <c r="E59" s="8"/>
      <c r="F59" s="8"/>
      <c r="G59" s="8"/>
      <c r="H59" s="8"/>
      <c r="I59" s="8"/>
      <c r="J59" s="8"/>
      <c r="K59" s="7"/>
      <c r="L59" s="7"/>
    </row>
  </sheetData>
  <mergeCells count="58">
    <mergeCell ref="B42:B46"/>
    <mergeCell ref="C42:C46"/>
    <mergeCell ref="K42:K46"/>
    <mergeCell ref="L42:L46"/>
    <mergeCell ref="A17:A21"/>
    <mergeCell ref="B17:B21"/>
    <mergeCell ref="C17:C21"/>
    <mergeCell ref="K17:K21"/>
    <mergeCell ref="L17:L21"/>
    <mergeCell ref="A53:C57"/>
    <mergeCell ref="A22:A26"/>
    <mergeCell ref="B22:B26"/>
    <mergeCell ref="C22:C26"/>
    <mergeCell ref="K22:K26"/>
    <mergeCell ref="A32:A36"/>
    <mergeCell ref="B32:B36"/>
    <mergeCell ref="C32:C36"/>
    <mergeCell ref="A27:A31"/>
    <mergeCell ref="B27:B31"/>
    <mergeCell ref="C27:C31"/>
    <mergeCell ref="A37:A41"/>
    <mergeCell ref="B37:B41"/>
    <mergeCell ref="C37:C41"/>
    <mergeCell ref="K37:K41"/>
    <mergeCell ref="A42:A46"/>
    <mergeCell ref="L53:L57"/>
    <mergeCell ref="K53:K57"/>
    <mergeCell ref="L22:L26"/>
    <mergeCell ref="K32:K36"/>
    <mergeCell ref="L32:L36"/>
    <mergeCell ref="K27:K31"/>
    <mergeCell ref="L27:L31"/>
    <mergeCell ref="L37:L41"/>
    <mergeCell ref="K47:K49"/>
    <mergeCell ref="L47:L49"/>
    <mergeCell ref="K50:K52"/>
    <mergeCell ref="L50:L52"/>
    <mergeCell ref="A9:A10"/>
    <mergeCell ref="F9:J9"/>
    <mergeCell ref="A7:L7"/>
    <mergeCell ref="L9:L10"/>
    <mergeCell ref="L12:L16"/>
    <mergeCell ref="A12:A16"/>
    <mergeCell ref="B12:B16"/>
    <mergeCell ref="C12:C16"/>
    <mergeCell ref="K12:K16"/>
    <mergeCell ref="J6:K6"/>
    <mergeCell ref="D9:D10"/>
    <mergeCell ref="E9:E10"/>
    <mergeCell ref="K9:K10"/>
    <mergeCell ref="B9:B10"/>
    <mergeCell ref="C9:C10"/>
    <mergeCell ref="A47:A49"/>
    <mergeCell ref="B47:B49"/>
    <mergeCell ref="A50:A52"/>
    <mergeCell ref="B50:B52"/>
    <mergeCell ref="C47:C49"/>
    <mergeCell ref="C50:C52"/>
  </mergeCells>
  <phoneticPr fontId="1" type="noConversion"/>
  <printOptions horizontalCentered="1"/>
  <pageMargins left="0.39370078740157483" right="0.39370078740157483" top="0.56999999999999995" bottom="0.27559055118110237" header="0.15748031496062992" footer="0.23622047244094491"/>
  <pageSetup paperSize="9" scale="62" orientation="landscape" r:id="rId1"/>
  <headerFooter alignWithMargins="0"/>
  <rowBreaks count="2" manualBreakCount="2">
    <brk id="21" max="11" man="1"/>
    <brk id="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User-14</dc:creator>
  <cp:lastModifiedBy>Admin</cp:lastModifiedBy>
  <cp:lastPrinted>2021-01-26T06:17:01Z</cp:lastPrinted>
  <dcterms:created xsi:type="dcterms:W3CDTF">2013-08-08T10:25:53Z</dcterms:created>
  <dcterms:modified xsi:type="dcterms:W3CDTF">2021-01-26T13:48:52Z</dcterms:modified>
</cp:coreProperties>
</file>